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7368" windowHeight="3996" tabRatio="831" activeTab="0"/>
  </bookViews>
  <sheets>
    <sheet name="DROEBONE" sheetId="1" r:id="rId1"/>
    <sheet name="Dry Beans All" sheetId="2" r:id="rId2"/>
    <sheet name="Totale Oppervlak Geplant" sheetId="3" r:id="rId3"/>
    <sheet name="Totale produksie" sheetId="4" r:id="rId4"/>
    <sheet name="Totale Obrengs" sheetId="5" r:id="rId5"/>
    <sheet name="Area under dry beans" sheetId="6" r:id="rId6"/>
    <sheet name="Production of Dry Beans" sheetId="7" r:id="rId7"/>
  </sheets>
  <definedNames/>
  <calcPr fullCalcOnLoad="1"/>
</workbook>
</file>

<file path=xl/sharedStrings.xml><?xml version="1.0" encoding="utf-8"?>
<sst xmlns="http://schemas.openxmlformats.org/spreadsheetml/2006/main" count="279" uniqueCount="68">
  <si>
    <t>1994/95</t>
  </si>
  <si>
    <t>1995/96</t>
  </si>
  <si>
    <t>1996/97</t>
  </si>
  <si>
    <t>1997/98</t>
  </si>
  <si>
    <t>1998/99</t>
  </si>
  <si>
    <t>STREKE</t>
  </si>
  <si>
    <t>'000 ha</t>
  </si>
  <si>
    <t xml:space="preserve"> Kwazulu-Natal</t>
  </si>
  <si>
    <t xml:space="preserve"> Mpumalanga</t>
  </si>
  <si>
    <t xml:space="preserve"> Gauteng</t>
  </si>
  <si>
    <t>'000 t</t>
  </si>
  <si>
    <t>t/ha</t>
  </si>
  <si>
    <t/>
  </si>
  <si>
    <t>1999/2000</t>
  </si>
  <si>
    <t>2000/2001</t>
  </si>
  <si>
    <t>2001/2002</t>
  </si>
  <si>
    <t>2002/2003</t>
  </si>
  <si>
    <t>2003/2004</t>
  </si>
  <si>
    <t xml:space="preserve"> Limpopo</t>
  </si>
  <si>
    <t>Oppervlakte en produksie van droëbone/Area and production of dry beans</t>
  </si>
  <si>
    <t xml:space="preserve"> </t>
  </si>
  <si>
    <t>REGIONS</t>
  </si>
  <si>
    <t xml:space="preserve"> Noord-Kaap/N. Cape</t>
  </si>
  <si>
    <t xml:space="preserve"> Oos-Kaap/E. Cape</t>
  </si>
  <si>
    <t xml:space="preserve"> Vrystaat/Free State</t>
  </si>
  <si>
    <t xml:space="preserve"> Noordwes/North West</t>
  </si>
  <si>
    <t xml:space="preserve"> Wes-Kaap/W. Cape</t>
  </si>
  <si>
    <t>TOTAAL/TOTAL</t>
  </si>
  <si>
    <t>OPPERVLAKTE ONDER DROëBONE IN DIE RSA</t>
  </si>
  <si>
    <t>AREA PLANTED TO DRY BEANS IN RSA</t>
  </si>
  <si>
    <t>PRODUKSIE VAN DROëBONE IN DIE RSA</t>
  </si>
  <si>
    <t>PRODUCTION OF DRY BEANS IN THE RSA</t>
  </si>
  <si>
    <t>OPBRENGS PER HEKTAAR DROëBONE IN DIE RSA</t>
  </si>
  <si>
    <t>YIELD PER HECTARE OF DRY BEANS IN RSA</t>
  </si>
  <si>
    <t>NOTE : YEARS ARE PRODUCTION YEARS</t>
  </si>
  <si>
    <t>LET WEL: JARE IS PRODUKSIEJARE</t>
  </si>
  <si>
    <t>2004/2005</t>
  </si>
  <si>
    <t>1990/91</t>
  </si>
  <si>
    <t>1991/92</t>
  </si>
  <si>
    <t>1992/93</t>
  </si>
  <si>
    <t>1993/94</t>
  </si>
  <si>
    <t>2005/2006</t>
  </si>
  <si>
    <t>2006/2007</t>
  </si>
  <si>
    <t>2007/2008</t>
  </si>
  <si>
    <t>2008/2009</t>
  </si>
  <si>
    <t>2009/2010</t>
  </si>
  <si>
    <t>2010/2011</t>
  </si>
  <si>
    <t>2011/12</t>
  </si>
  <si>
    <t>000 ha</t>
  </si>
  <si>
    <t>2012/2013</t>
  </si>
  <si>
    <t>2013/2014</t>
  </si>
  <si>
    <t>2014/2015</t>
  </si>
  <si>
    <t>2015/2016</t>
  </si>
  <si>
    <t>2016/2017</t>
  </si>
  <si>
    <t>2017/2018</t>
  </si>
  <si>
    <t>000 t</t>
  </si>
  <si>
    <t xml:space="preserve"> t/ha</t>
  </si>
  <si>
    <t>2018/19</t>
  </si>
  <si>
    <t>2021/22</t>
  </si>
  <si>
    <t>2020/21</t>
  </si>
  <si>
    <t>2019/20</t>
  </si>
  <si>
    <t>2022/23</t>
  </si>
  <si>
    <t>2023/24*</t>
  </si>
  <si>
    <t>2024/25</t>
  </si>
  <si>
    <t>2025/26</t>
  </si>
  <si>
    <t>2026\27</t>
  </si>
  <si>
    <t>5de oesskatting</t>
  </si>
  <si>
    <t>Opgedateer/Updated: June 2024</t>
  </si>
</sst>
</file>

<file path=xl/styles.xml><?xml version="1.0" encoding="utf-8"?>
<styleSheet xmlns="http://schemas.openxmlformats.org/spreadsheetml/2006/main">
  <numFmts count="43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$#,##0\ ;\(\$#,##0\)"/>
    <numFmt numFmtId="187" formatCode="\$#,##0\ ;[Red]\(\$#,##0\)"/>
    <numFmt numFmtId="188" formatCode="\$#,##0.00\ ;\(\$#,##0.00\)"/>
    <numFmt numFmtId="189" formatCode="\$#,##0.00\ ;[Red]\(\$#,##0.00\)"/>
    <numFmt numFmtId="190" formatCode="m/d/yy"/>
    <numFmt numFmtId="191" formatCode="m/d/yy\ h:mm"/>
    <numFmt numFmtId="192" formatCode="m/d"/>
    <numFmt numFmtId="193" formatCode="0.0"/>
    <numFmt numFmtId="194" formatCode="0.000"/>
    <numFmt numFmtId="195" formatCode="#\ ###\ ###"/>
    <numFmt numFmtId="196" formatCode="##\ ###\ ###"/>
    <numFmt numFmtId="197" formatCode="0\.000"/>
    <numFmt numFmtId="198" formatCode="[$-1C09]dddd\,\ dd\ mmmm\ yyyy"/>
  </numFmts>
  <fonts count="5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0"/>
      <color indexed="8"/>
      <name val="Calibri"/>
      <family val="0"/>
    </font>
    <font>
      <b/>
      <sz val="6.5"/>
      <color indexed="8"/>
      <name val="Calibri"/>
      <family val="0"/>
    </font>
    <font>
      <sz val="9.25"/>
      <color indexed="8"/>
      <name val="Arial"/>
      <family val="0"/>
    </font>
    <font>
      <sz val="6"/>
      <color indexed="8"/>
      <name val="Arial"/>
      <family val="0"/>
    </font>
    <font>
      <sz val="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9.25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193" fontId="0" fillId="0" borderId="0" xfId="0" applyNumberFormat="1" applyAlignment="1">
      <alignment/>
    </xf>
    <xf numFmtId="194" fontId="0" fillId="0" borderId="0" xfId="0" applyNumberFormat="1" applyAlignment="1">
      <alignment/>
    </xf>
    <xf numFmtId="194" fontId="3" fillId="0" borderId="0" xfId="0" applyNumberFormat="1" applyFont="1" applyAlignment="1">
      <alignment/>
    </xf>
    <xf numFmtId="194" fontId="3" fillId="0" borderId="0" xfId="0" applyNumberFormat="1" applyFont="1" applyAlignment="1" applyProtection="1">
      <alignment/>
      <protection locked="0"/>
    </xf>
    <xf numFmtId="194" fontId="0" fillId="0" borderId="10" xfId="0" applyNumberFormat="1" applyBorder="1" applyAlignment="1">
      <alignment/>
    </xf>
    <xf numFmtId="194" fontId="0" fillId="0" borderId="10" xfId="0" applyNumberFormat="1" applyBorder="1" applyAlignment="1" applyProtection="1">
      <alignment/>
      <protection locked="0"/>
    </xf>
    <xf numFmtId="194" fontId="3" fillId="0" borderId="10" xfId="0" applyNumberFormat="1" applyFont="1" applyBorder="1" applyAlignment="1" applyProtection="1">
      <alignment/>
      <protection locked="0"/>
    </xf>
    <xf numFmtId="194" fontId="0" fillId="0" borderId="11" xfId="0" applyNumberFormat="1" applyBorder="1" applyAlignment="1">
      <alignment/>
    </xf>
    <xf numFmtId="194" fontId="0" fillId="0" borderId="12" xfId="0" applyNumberFormat="1" applyBorder="1" applyAlignment="1" applyProtection="1">
      <alignment/>
      <protection locked="0"/>
    </xf>
    <xf numFmtId="194" fontId="0" fillId="0" borderId="13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 quotePrefix="1">
      <alignment/>
      <protection locked="0"/>
    </xf>
    <xf numFmtId="194" fontId="3" fillId="0" borderId="11" xfId="0" applyNumberFormat="1" applyFont="1" applyBorder="1" applyAlignment="1" applyProtection="1">
      <alignment/>
      <protection locked="0"/>
    </xf>
    <xf numFmtId="194" fontId="3" fillId="0" borderId="0" xfId="0" applyNumberFormat="1" applyFont="1" applyAlignment="1" applyProtection="1">
      <alignment/>
      <protection locked="0"/>
    </xf>
    <xf numFmtId="194" fontId="0" fillId="0" borderId="0" xfId="0" applyNumberFormat="1" applyAlignment="1">
      <alignment/>
    </xf>
    <xf numFmtId="195" fontId="7" fillId="0" borderId="0" xfId="0" applyNumberFormat="1" applyFont="1" applyBorder="1" applyAlignment="1">
      <alignment/>
    </xf>
    <xf numFmtId="194" fontId="3" fillId="0" borderId="0" xfId="0" applyNumberFormat="1" applyFont="1" applyBorder="1" applyAlignment="1" applyProtection="1">
      <alignment/>
      <protection locked="0"/>
    </xf>
    <xf numFmtId="196" fontId="7" fillId="0" borderId="0" xfId="0" applyNumberFormat="1" applyFont="1" applyBorder="1" applyAlignment="1">
      <alignment/>
    </xf>
    <xf numFmtId="194" fontId="2" fillId="0" borderId="0" xfId="0" applyNumberFormat="1" applyFont="1" applyAlignment="1" applyProtection="1">
      <alignment/>
      <protection locked="0"/>
    </xf>
    <xf numFmtId="49" fontId="0" fillId="0" borderId="14" xfId="0" applyNumberFormat="1" applyFont="1" applyBorder="1" applyAlignment="1" applyProtection="1" quotePrefix="1">
      <alignment/>
      <protection locked="0"/>
    </xf>
    <xf numFmtId="194" fontId="0" fillId="0" borderId="0" xfId="0" applyNumberFormat="1" applyFont="1" applyAlignment="1">
      <alignment/>
    </xf>
    <xf numFmtId="194" fontId="0" fillId="0" borderId="13" xfId="0" applyNumberFormat="1" applyBorder="1" applyAlignment="1" applyProtection="1" quotePrefix="1">
      <alignment/>
      <protection locked="0"/>
    </xf>
    <xf numFmtId="193" fontId="0" fillId="0" borderId="0" xfId="0" applyNumberFormat="1" applyBorder="1" applyAlignment="1">
      <alignment/>
    </xf>
    <xf numFmtId="194" fontId="0" fillId="0" borderId="0" xfId="0" applyNumberForma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 quotePrefix="1">
      <alignment horizontal="center"/>
      <protection locked="0"/>
    </xf>
    <xf numFmtId="49" fontId="0" fillId="0" borderId="14" xfId="0" applyNumberFormat="1" applyFont="1" applyBorder="1" applyAlignment="1" applyProtection="1" quotePrefix="1">
      <alignment horizontal="center"/>
      <protection locked="0"/>
    </xf>
    <xf numFmtId="49" fontId="0" fillId="0" borderId="15" xfId="0" applyNumberFormat="1" applyFont="1" applyBorder="1" applyAlignment="1" applyProtection="1" quotePrefix="1">
      <alignment horizontal="center"/>
      <protection locked="0"/>
    </xf>
    <xf numFmtId="194" fontId="0" fillId="0" borderId="12" xfId="0" applyNumberFormat="1" applyBorder="1" applyAlignment="1" applyProtection="1">
      <alignment horizontal="center"/>
      <protection locked="0"/>
    </xf>
    <xf numFmtId="194" fontId="0" fillId="0" borderId="13" xfId="0" applyNumberFormat="1" applyBorder="1" applyAlignment="1" applyProtection="1">
      <alignment horizontal="center"/>
      <protection locked="0"/>
    </xf>
    <xf numFmtId="194" fontId="0" fillId="0" borderId="13" xfId="0" applyNumberFormat="1" applyBorder="1" applyAlignment="1" applyProtection="1" quotePrefix="1">
      <alignment horizontal="center"/>
      <protection locked="0"/>
    </xf>
    <xf numFmtId="194" fontId="3" fillId="0" borderId="11" xfId="0" applyNumberFormat="1" applyFont="1" applyBorder="1" applyAlignment="1" applyProtection="1">
      <alignment horizontal="left"/>
      <protection locked="0"/>
    </xf>
    <xf numFmtId="194" fontId="0" fillId="0" borderId="12" xfId="0" applyNumberFormat="1" applyBorder="1" applyAlignment="1" applyProtection="1" quotePrefix="1">
      <alignment horizontal="center"/>
      <protection locked="0"/>
    </xf>
    <xf numFmtId="194" fontId="0" fillId="0" borderId="12" xfId="0" applyNumberFormat="1" applyBorder="1" applyAlignment="1" applyProtection="1" quotePrefix="1">
      <alignment horizontal="left"/>
      <protection locked="0"/>
    </xf>
    <xf numFmtId="194" fontId="0" fillId="0" borderId="12" xfId="0" applyNumberFormat="1" applyFont="1" applyBorder="1" applyAlignment="1" applyProtection="1" quotePrefix="1">
      <alignment horizontal="center"/>
      <protection locked="0"/>
    </xf>
    <xf numFmtId="49" fontId="0" fillId="0" borderId="16" xfId="0" applyNumberFormat="1" applyFont="1" applyBorder="1" applyAlignment="1" applyProtection="1" quotePrefix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quotePrefix="1">
      <alignment horizontal="center"/>
    </xf>
    <xf numFmtId="49" fontId="0" fillId="0" borderId="15" xfId="0" applyNumberFormat="1" applyFont="1" applyBorder="1" applyAlignment="1" quotePrefix="1">
      <alignment horizontal="center"/>
    </xf>
    <xf numFmtId="49" fontId="0" fillId="0" borderId="16" xfId="0" applyNumberFormat="1" applyFont="1" applyBorder="1" applyAlignment="1" applyProtection="1" quotePrefix="1">
      <alignment/>
      <protection locked="0"/>
    </xf>
    <xf numFmtId="49" fontId="0" fillId="0" borderId="15" xfId="0" applyNumberFormat="1" applyFont="1" applyBorder="1" applyAlignment="1" applyProtection="1" quotePrefix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14" fontId="0" fillId="0" borderId="0" xfId="0" applyNumberFormat="1" applyAlignment="1">
      <alignment horizontal="center" vertical="center"/>
    </xf>
    <xf numFmtId="194" fontId="0" fillId="0" borderId="10" xfId="0" applyNumberFormat="1" applyBorder="1" applyAlignment="1" applyProtection="1">
      <alignment/>
      <protection/>
    </xf>
    <xf numFmtId="194" fontId="0" fillId="0" borderId="17" xfId="0" applyNumberFormat="1" applyBorder="1" applyAlignment="1" applyProtection="1">
      <alignment/>
      <protection/>
    </xf>
    <xf numFmtId="194" fontId="0" fillId="0" borderId="18" xfId="0" applyNumberFormat="1" applyBorder="1" applyAlignment="1" applyProtection="1">
      <alignment/>
      <protection/>
    </xf>
    <xf numFmtId="194" fontId="0" fillId="0" borderId="15" xfId="0" applyNumberFormat="1" applyBorder="1" applyAlignment="1" applyProtection="1">
      <alignment/>
      <protection/>
    </xf>
    <xf numFmtId="193" fontId="0" fillId="0" borderId="15" xfId="0" applyNumberFormat="1" applyBorder="1" applyAlignment="1" applyProtection="1">
      <alignment/>
      <protection/>
    </xf>
    <xf numFmtId="194" fontId="0" fillId="0" borderId="17" xfId="0" applyNumberFormat="1" applyBorder="1" applyAlignment="1" applyProtection="1">
      <alignment horizontal="right"/>
      <protection/>
    </xf>
    <xf numFmtId="194" fontId="3" fillId="0" borderId="17" xfId="0" applyNumberFormat="1" applyFont="1" applyBorder="1" applyAlignment="1" applyProtection="1">
      <alignment/>
      <protection/>
    </xf>
    <xf numFmtId="194" fontId="3" fillId="0" borderId="18" xfId="0" applyNumberFormat="1" applyFont="1" applyBorder="1" applyAlignment="1" applyProtection="1">
      <alignment/>
      <protection/>
    </xf>
    <xf numFmtId="194" fontId="3" fillId="0" borderId="17" xfId="0" applyNumberFormat="1" applyFont="1" applyBorder="1" applyAlignment="1" applyProtection="1">
      <alignment/>
      <protection/>
    </xf>
    <xf numFmtId="194" fontId="0" fillId="0" borderId="11" xfId="0" applyNumberFormat="1" applyBorder="1" applyAlignment="1" applyProtection="1">
      <alignment/>
      <protection/>
    </xf>
    <xf numFmtId="194" fontId="0" fillId="0" borderId="12" xfId="0" applyNumberFormat="1" applyBorder="1" applyAlignment="1" applyProtection="1">
      <alignment/>
      <protection/>
    </xf>
    <xf numFmtId="194" fontId="0" fillId="0" borderId="13" xfId="0" applyNumberFormat="1" applyBorder="1" applyAlignment="1" applyProtection="1">
      <alignment/>
      <protection/>
    </xf>
    <xf numFmtId="193" fontId="0" fillId="0" borderId="12" xfId="0" applyNumberFormat="1" applyBorder="1" applyAlignment="1" applyProtection="1">
      <alignment/>
      <protection/>
    </xf>
    <xf numFmtId="193" fontId="0" fillId="0" borderId="17" xfId="0" applyNumberFormat="1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194" fontId="0" fillId="0" borderId="0" xfId="0" applyNumberFormat="1" applyAlignment="1" applyProtection="1">
      <alignment/>
      <protection/>
    </xf>
    <xf numFmtId="194" fontId="0" fillId="0" borderId="0" xfId="0" applyNumberFormat="1" applyFont="1" applyAlignment="1">
      <alignment/>
    </xf>
    <xf numFmtId="49" fontId="0" fillId="16" borderId="15" xfId="0" applyNumberFormat="1" applyFont="1" applyFill="1" applyBorder="1" applyAlignment="1" quotePrefix="1">
      <alignment horizontal="center"/>
    </xf>
    <xf numFmtId="194" fontId="0" fillId="16" borderId="12" xfId="0" applyNumberFormat="1" applyFill="1" applyBorder="1" applyAlignment="1" applyProtection="1">
      <alignment horizontal="center"/>
      <protection locked="0"/>
    </xf>
    <xf numFmtId="194" fontId="0" fillId="16" borderId="15" xfId="0" applyNumberFormat="1" applyFill="1" applyBorder="1" applyAlignment="1">
      <alignment/>
    </xf>
    <xf numFmtId="194" fontId="0" fillId="16" borderId="17" xfId="0" applyNumberFormat="1" applyFill="1" applyBorder="1" applyAlignment="1">
      <alignment/>
    </xf>
    <xf numFmtId="194" fontId="3" fillId="16" borderId="17" xfId="0" applyNumberFormat="1" applyFont="1" applyFill="1" applyBorder="1" applyAlignment="1">
      <alignment/>
    </xf>
    <xf numFmtId="194" fontId="0" fillId="16" borderId="12" xfId="0" applyNumberFormat="1" applyFill="1" applyBorder="1" applyAlignment="1">
      <alignment/>
    </xf>
    <xf numFmtId="194" fontId="0" fillId="16" borderId="12" xfId="0" applyNumberFormat="1" applyFont="1" applyFill="1" applyBorder="1" applyAlignment="1" applyProtection="1" quotePrefix="1">
      <alignment horizontal="center"/>
      <protection locked="0"/>
    </xf>
    <xf numFmtId="194" fontId="3" fillId="16" borderId="17" xfId="0" applyNumberFormat="1" applyFont="1" applyFill="1" applyBorder="1" applyAlignment="1" applyProtection="1">
      <alignment/>
      <protection/>
    </xf>
    <xf numFmtId="194" fontId="0" fillId="16" borderId="12" xfId="0" applyNumberFormat="1" applyFill="1" applyBorder="1" applyAlignment="1" applyProtection="1" quotePrefix="1">
      <alignment horizontal="left"/>
      <protection locked="0"/>
    </xf>
    <xf numFmtId="194" fontId="0" fillId="16" borderId="17" xfId="0" applyNumberFormat="1" applyFill="1" applyBorder="1" applyAlignment="1" applyProtection="1">
      <alignment/>
      <protection/>
    </xf>
    <xf numFmtId="194" fontId="3" fillId="16" borderId="17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quotePrefix="1">
      <alignment horizontal="center"/>
    </xf>
    <xf numFmtId="194" fontId="0" fillId="0" borderId="12" xfId="0" applyNumberFormat="1" applyFill="1" applyBorder="1" applyAlignment="1" applyProtection="1">
      <alignment horizontal="center"/>
      <protection locked="0"/>
    </xf>
    <xf numFmtId="194" fontId="0" fillId="0" borderId="15" xfId="0" applyNumberFormat="1" applyFill="1" applyBorder="1" applyAlignment="1">
      <alignment/>
    </xf>
    <xf numFmtId="194" fontId="0" fillId="0" borderId="17" xfId="0" applyNumberFormat="1" applyFill="1" applyBorder="1" applyAlignment="1">
      <alignment/>
    </xf>
    <xf numFmtId="194" fontId="3" fillId="0" borderId="17" xfId="0" applyNumberFormat="1" applyFont="1" applyFill="1" applyBorder="1" applyAlignment="1">
      <alignment/>
    </xf>
    <xf numFmtId="194" fontId="0" fillId="0" borderId="12" xfId="0" applyNumberFormat="1" applyFill="1" applyBorder="1" applyAlignment="1">
      <alignment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DRY BEANS: AREA PLANTED AND PRODUCTION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DROEBONE: OPPERVLAKTE GEPLANT EN PRODUKSIE</a:t>
            </a:r>
          </a:p>
        </c:rich>
      </c:tx>
      <c:layout>
        <c:manualLayout>
          <c:xMode val="factor"/>
          <c:yMode val="factor"/>
          <c:x val="-0.016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229"/>
          <c:w val="0.86625"/>
          <c:h val="0.65025"/>
        </c:manualLayout>
      </c:layout>
      <c:barChart>
        <c:barDir val="col"/>
        <c:grouping val="clustered"/>
        <c:varyColors val="0"/>
        <c:ser>
          <c:idx val="0"/>
          <c:order val="0"/>
          <c:tx>
            <c:v>Area / Oppervlakte</c:v>
          </c:tx>
          <c:spPr>
            <a:solidFill>
              <a:srgbClr val="3B63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DROEBONE!$B$12:$AH$12</c:f>
              <c:strCache>
                <c:ptCount val="33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</c:strCache>
            </c:strRef>
          </c:cat>
          <c:val>
            <c:numRef>
              <c:f>DROEBONE!$B$25:$AI$25</c:f>
              <c:numCache>
                <c:ptCount val="34"/>
                <c:pt idx="0">
                  <c:v>78.272</c:v>
                </c:pt>
                <c:pt idx="1">
                  <c:v>53.59400000000001</c:v>
                </c:pt>
                <c:pt idx="2">
                  <c:v>46.888</c:v>
                </c:pt>
                <c:pt idx="3">
                  <c:v>54.5</c:v>
                </c:pt>
                <c:pt idx="4">
                  <c:v>59.05200000000001</c:v>
                </c:pt>
                <c:pt idx="5">
                  <c:v>56.431</c:v>
                </c:pt>
                <c:pt idx="6">
                  <c:v>47</c:v>
                </c:pt>
                <c:pt idx="7">
                  <c:v>38.80499999999999</c:v>
                </c:pt>
                <c:pt idx="8">
                  <c:v>64.8</c:v>
                </c:pt>
                <c:pt idx="9">
                  <c:v>71.80000000000001</c:v>
                </c:pt>
                <c:pt idx="10">
                  <c:v>77.95</c:v>
                </c:pt>
                <c:pt idx="11">
                  <c:v>44.9</c:v>
                </c:pt>
                <c:pt idx="12">
                  <c:v>51.01</c:v>
                </c:pt>
                <c:pt idx="13">
                  <c:v>56.2</c:v>
                </c:pt>
                <c:pt idx="14">
                  <c:v>49.3</c:v>
                </c:pt>
                <c:pt idx="15">
                  <c:v>54.879999999999995</c:v>
                </c:pt>
                <c:pt idx="16">
                  <c:v>50.725</c:v>
                </c:pt>
                <c:pt idx="17">
                  <c:v>43.8</c:v>
                </c:pt>
                <c:pt idx="18">
                  <c:v>43.8</c:v>
                </c:pt>
                <c:pt idx="19">
                  <c:v>44.099999999999994</c:v>
                </c:pt>
                <c:pt idx="20">
                  <c:v>41.9</c:v>
                </c:pt>
                <c:pt idx="21">
                  <c:v>39.75</c:v>
                </c:pt>
                <c:pt idx="22">
                  <c:v>43.550000000000004</c:v>
                </c:pt>
                <c:pt idx="23">
                  <c:v>55.82</c:v>
                </c:pt>
                <c:pt idx="24">
                  <c:v>64</c:v>
                </c:pt>
                <c:pt idx="25">
                  <c:v>34.4</c:v>
                </c:pt>
                <c:pt idx="26">
                  <c:v>45.05</c:v>
                </c:pt>
                <c:pt idx="27">
                  <c:v>53.36</c:v>
                </c:pt>
                <c:pt idx="28">
                  <c:v>59.3</c:v>
                </c:pt>
                <c:pt idx="29">
                  <c:v>50.15</c:v>
                </c:pt>
                <c:pt idx="30">
                  <c:v>47.39</c:v>
                </c:pt>
                <c:pt idx="31">
                  <c:v>42.9</c:v>
                </c:pt>
                <c:pt idx="32">
                  <c:v>36.650000000000006</c:v>
                </c:pt>
                <c:pt idx="33">
                  <c:v>39.55</c:v>
                </c:pt>
              </c:numCache>
            </c:numRef>
          </c:val>
        </c:ser>
        <c:ser>
          <c:idx val="1"/>
          <c:order val="1"/>
          <c:tx>
            <c:v>Production / Produksie</c:v>
          </c:tx>
          <c:spPr>
            <a:solidFill>
              <a:srgbClr val="AE93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DROEBONE!$B$12:$AH$12</c:f>
              <c:strCache>
                <c:ptCount val="33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</c:strCache>
            </c:strRef>
          </c:cat>
          <c:val>
            <c:numRef>
              <c:f>DROEBONE!$B$45:$AI$45</c:f>
              <c:numCache>
                <c:ptCount val="34"/>
                <c:pt idx="0">
                  <c:v>99.098</c:v>
                </c:pt>
                <c:pt idx="1">
                  <c:v>27.704</c:v>
                </c:pt>
                <c:pt idx="2">
                  <c:v>61.367999999999995</c:v>
                </c:pt>
                <c:pt idx="3">
                  <c:v>44</c:v>
                </c:pt>
                <c:pt idx="4">
                  <c:v>44.727</c:v>
                </c:pt>
                <c:pt idx="5">
                  <c:v>49.728</c:v>
                </c:pt>
                <c:pt idx="6">
                  <c:v>52</c:v>
                </c:pt>
                <c:pt idx="7">
                  <c:v>42.150000000000006</c:v>
                </c:pt>
                <c:pt idx="8">
                  <c:v>76</c:v>
                </c:pt>
                <c:pt idx="9">
                  <c:v>72.004</c:v>
                </c:pt>
                <c:pt idx="10">
                  <c:v>91.63000000000001</c:v>
                </c:pt>
                <c:pt idx="11">
                  <c:v>59.02</c:v>
                </c:pt>
                <c:pt idx="12">
                  <c:v>60.295</c:v>
                </c:pt>
                <c:pt idx="13">
                  <c:v>80</c:v>
                </c:pt>
                <c:pt idx="14">
                  <c:v>69.82000000000001</c:v>
                </c:pt>
                <c:pt idx="15">
                  <c:v>67.25</c:v>
                </c:pt>
                <c:pt idx="16">
                  <c:v>39.545</c:v>
                </c:pt>
                <c:pt idx="17">
                  <c:v>58.975</c:v>
                </c:pt>
                <c:pt idx="18">
                  <c:v>67.03</c:v>
                </c:pt>
                <c:pt idx="19">
                  <c:v>52.254999999999995</c:v>
                </c:pt>
                <c:pt idx="20">
                  <c:v>41.98</c:v>
                </c:pt>
                <c:pt idx="21">
                  <c:v>47.695</c:v>
                </c:pt>
                <c:pt idx="22">
                  <c:v>60.199999999999996</c:v>
                </c:pt>
                <c:pt idx="23">
                  <c:v>82.13000000000001</c:v>
                </c:pt>
                <c:pt idx="24">
                  <c:v>73.39</c:v>
                </c:pt>
                <c:pt idx="25">
                  <c:v>35.445</c:v>
                </c:pt>
                <c:pt idx="26">
                  <c:v>68.525</c:v>
                </c:pt>
                <c:pt idx="27">
                  <c:v>69.36</c:v>
                </c:pt>
                <c:pt idx="28">
                  <c:v>66.355</c:v>
                </c:pt>
                <c:pt idx="29">
                  <c:v>64.8</c:v>
                </c:pt>
                <c:pt idx="30">
                  <c:v>57.672</c:v>
                </c:pt>
                <c:pt idx="31">
                  <c:v>52.59</c:v>
                </c:pt>
                <c:pt idx="32">
                  <c:v>50.260000000000005</c:v>
                </c:pt>
                <c:pt idx="33">
                  <c:v>52.19</c:v>
                </c:pt>
              </c:numCache>
            </c:numRef>
          </c:val>
        </c:ser>
        <c:axId val="5719771"/>
        <c:axId val="31655632"/>
      </c:barChart>
      <c:lineChart>
        <c:grouping val="standard"/>
        <c:varyColors val="0"/>
        <c:ser>
          <c:idx val="2"/>
          <c:order val="2"/>
          <c:tx>
            <c:v>Yield / Opbrengs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DROEBONE!$B$12:$AI$12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DROEBONE!$B$65:$AI$65</c:f>
              <c:numCache>
                <c:ptCount val="34"/>
                <c:pt idx="0">
                  <c:v>1.2660721586263286</c:v>
                </c:pt>
                <c:pt idx="1">
                  <c:v>0.5169235362167406</c:v>
                </c:pt>
                <c:pt idx="2">
                  <c:v>1.3088210203037023</c:v>
                </c:pt>
                <c:pt idx="3">
                  <c:v>0.8073394495412844</c:v>
                </c:pt>
                <c:pt idx="4">
                  <c:v>0.7574171916277178</c:v>
                </c:pt>
                <c:pt idx="5">
                  <c:v>0.8812177703744396</c:v>
                </c:pt>
                <c:pt idx="6">
                  <c:v>1.1063829787234043</c:v>
                </c:pt>
                <c:pt idx="7">
                  <c:v>1.0862002319288755</c:v>
                </c:pt>
                <c:pt idx="8">
                  <c:v>1.1728395061728396</c:v>
                </c:pt>
                <c:pt idx="9">
                  <c:v>1.002841225626741</c:v>
                </c:pt>
                <c:pt idx="10">
                  <c:v>1.1754971135343169</c:v>
                </c:pt>
                <c:pt idx="11">
                  <c:v>1.3144766146993319</c:v>
                </c:pt>
                <c:pt idx="12">
                  <c:v>1.1820231327190747</c:v>
                </c:pt>
                <c:pt idx="13">
                  <c:v>1.4234875444839856</c:v>
                </c:pt>
                <c:pt idx="14">
                  <c:v>1.4162271805273836</c:v>
                </c:pt>
                <c:pt idx="15">
                  <c:v>1.2254008746355687</c:v>
                </c:pt>
                <c:pt idx="16">
                  <c:v>0.7795958600295713</c:v>
                </c:pt>
                <c:pt idx="17">
                  <c:v>1.346461187214612</c:v>
                </c:pt>
                <c:pt idx="18">
                  <c:v>1.5303652968036532</c:v>
                </c:pt>
                <c:pt idx="19">
                  <c:v>1.184920634920635</c:v>
                </c:pt>
                <c:pt idx="20">
                  <c:v>1.001909307875895</c:v>
                </c:pt>
                <c:pt idx="21">
                  <c:v>1.199874213836478</c:v>
                </c:pt>
                <c:pt idx="22">
                  <c:v>1.3823191733639493</c:v>
                </c:pt>
                <c:pt idx="23">
                  <c:v>1.4713364385524903</c:v>
                </c:pt>
                <c:pt idx="24">
                  <c:v>1.14671875</c:v>
                </c:pt>
                <c:pt idx="25">
                  <c:v>1.0303779069767443</c:v>
                </c:pt>
                <c:pt idx="26">
                  <c:v>1.5210876803551612</c:v>
                </c:pt>
                <c:pt idx="27">
                  <c:v>1.2998500749625188</c:v>
                </c:pt>
                <c:pt idx="28">
                  <c:v>1.1189713322091064</c:v>
                </c:pt>
                <c:pt idx="29">
                  <c:v>1.292123629112662</c:v>
                </c:pt>
                <c:pt idx="30">
                  <c:v>1.2169656045579236</c:v>
                </c:pt>
                <c:pt idx="31">
                  <c:v>1.225874125874126</c:v>
                </c:pt>
                <c:pt idx="32">
                  <c:v>1.3713506139154161</c:v>
                </c:pt>
                <c:pt idx="33">
                  <c:v>1.3195954487989887</c:v>
                </c:pt>
              </c:numCache>
            </c:numRef>
          </c:val>
          <c:smooth val="0"/>
        </c:ser>
        <c:axId val="45598097"/>
        <c:axId val="47276398"/>
      </c:lineChart>
      <c:catAx>
        <c:axId val="5719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Production Years / Produksiejare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655632"/>
        <c:crosses val="autoZero"/>
        <c:auto val="1"/>
        <c:lblOffset val="100"/>
        <c:tickLblSkip val="2"/>
        <c:noMultiLvlLbl val="0"/>
      </c:catAx>
      <c:valAx>
        <c:axId val="31655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Thousand ha or ton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Duisend ha of ton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9771"/>
        <c:crossesAt val="1"/>
        <c:crossBetween val="between"/>
        <c:dispUnits/>
      </c:valAx>
      <c:catAx>
        <c:axId val="45598097"/>
        <c:scaling>
          <c:orientation val="minMax"/>
        </c:scaling>
        <c:axPos val="b"/>
        <c:delete val="1"/>
        <c:majorTickMark val="out"/>
        <c:minorTickMark val="none"/>
        <c:tickLblPos val="nextTo"/>
        <c:crossAx val="47276398"/>
        <c:crosses val="autoZero"/>
        <c:auto val="1"/>
        <c:lblOffset val="100"/>
        <c:tickLblSkip val="1"/>
        <c:noMultiLvlLbl val="0"/>
      </c:catAx>
      <c:valAx>
        <c:axId val="47276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98097"/>
        <c:crosses val="max"/>
        <c:crossBetween val="between"/>
        <c:dispUnits/>
      </c:valAx>
      <c:spPr>
        <a:blipFill>
          <a:blip r:embed="rId1">
            <a:alphaModFix amt="20000"/>
          </a:blip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1035"/>
          <c:y val="0.93775"/>
          <c:w val="0.766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TOTALE OPPERVLAKTE DROëBONE GEPLANT</a:t>
            </a:r>
          </a:p>
        </c:rich>
      </c:tx>
      <c:layout>
        <c:manualLayout>
          <c:xMode val="factor"/>
          <c:yMode val="factor"/>
          <c:x val="0.125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8"/>
          <c:w val="0.94225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tx>
            <c:v>Area Planted</c:v>
          </c:tx>
          <c:spPr>
            <a:solidFill>
              <a:srgbClr val="58595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808000"/>
                </a:solidFill>
              </a:ln>
            </c:spPr>
            <c:trendlineType val="exp"/>
            <c:dispEq val="0"/>
            <c:dispRSqr val="0"/>
          </c:trendline>
          <c:cat>
            <c:strRef>
              <c:f>DROEBONE!$F$12:$AI$12</c:f>
              <c:strCache>
                <c:ptCount val="30"/>
                <c:pt idx="0">
                  <c:v>1994/95</c:v>
                </c:pt>
                <c:pt idx="1">
                  <c:v>1995/96</c:v>
                </c:pt>
                <c:pt idx="2">
                  <c:v>1996/97</c:v>
                </c:pt>
                <c:pt idx="3">
                  <c:v>1997/98</c:v>
                </c:pt>
                <c:pt idx="4">
                  <c:v>1998/99</c:v>
                </c:pt>
                <c:pt idx="5">
                  <c:v>1999/2000</c:v>
                </c:pt>
                <c:pt idx="6">
                  <c:v>2000/2001</c:v>
                </c:pt>
                <c:pt idx="7">
                  <c:v>2001/2002</c:v>
                </c:pt>
                <c:pt idx="8">
                  <c:v>2002/2003</c:v>
                </c:pt>
                <c:pt idx="9">
                  <c:v>2003/2004</c:v>
                </c:pt>
                <c:pt idx="10">
                  <c:v>2004/2005</c:v>
                </c:pt>
                <c:pt idx="11">
                  <c:v>2005/2006</c:v>
                </c:pt>
                <c:pt idx="12">
                  <c:v>2006/2007</c:v>
                </c:pt>
                <c:pt idx="13">
                  <c:v>2007/2008</c:v>
                </c:pt>
                <c:pt idx="14">
                  <c:v>2008/2009</c:v>
                </c:pt>
                <c:pt idx="15">
                  <c:v>2009/2010</c:v>
                </c:pt>
                <c:pt idx="16">
                  <c:v>2010/2011</c:v>
                </c:pt>
                <c:pt idx="17">
                  <c:v>2011/12</c:v>
                </c:pt>
                <c:pt idx="18">
                  <c:v>2012/2013</c:v>
                </c:pt>
                <c:pt idx="19">
                  <c:v>2013/2014</c:v>
                </c:pt>
                <c:pt idx="20">
                  <c:v>2014/2015</c:v>
                </c:pt>
                <c:pt idx="21">
                  <c:v>2015/2016</c:v>
                </c:pt>
                <c:pt idx="22">
                  <c:v>2016/2017</c:v>
                </c:pt>
                <c:pt idx="23">
                  <c:v>2017/2018</c:v>
                </c:pt>
                <c:pt idx="24">
                  <c:v>2018/19</c:v>
                </c:pt>
                <c:pt idx="25">
                  <c:v>2019/20</c:v>
                </c:pt>
                <c:pt idx="26">
                  <c:v>2020/21</c:v>
                </c:pt>
                <c:pt idx="27">
                  <c:v>2021/22</c:v>
                </c:pt>
                <c:pt idx="28">
                  <c:v>2022/23</c:v>
                </c:pt>
                <c:pt idx="29">
                  <c:v>2023/24*</c:v>
                </c:pt>
              </c:strCache>
            </c:strRef>
          </c:cat>
          <c:val>
            <c:numRef>
              <c:f>DROEBONE!$F$25:$AI$25</c:f>
              <c:numCache>
                <c:ptCount val="30"/>
                <c:pt idx="0">
                  <c:v>59.05200000000001</c:v>
                </c:pt>
                <c:pt idx="1">
                  <c:v>56.431</c:v>
                </c:pt>
                <c:pt idx="2">
                  <c:v>47</c:v>
                </c:pt>
                <c:pt idx="3">
                  <c:v>38.80499999999999</c:v>
                </c:pt>
                <c:pt idx="4">
                  <c:v>64.8</c:v>
                </c:pt>
                <c:pt idx="5">
                  <c:v>71.80000000000001</c:v>
                </c:pt>
                <c:pt idx="6">
                  <c:v>77.95</c:v>
                </c:pt>
                <c:pt idx="7">
                  <c:v>44.9</c:v>
                </c:pt>
                <c:pt idx="8">
                  <c:v>51.01</c:v>
                </c:pt>
                <c:pt idx="9">
                  <c:v>56.2</c:v>
                </c:pt>
                <c:pt idx="10">
                  <c:v>49.3</c:v>
                </c:pt>
                <c:pt idx="11">
                  <c:v>54.879999999999995</c:v>
                </c:pt>
                <c:pt idx="12">
                  <c:v>50.725</c:v>
                </c:pt>
                <c:pt idx="13">
                  <c:v>43.8</c:v>
                </c:pt>
                <c:pt idx="14">
                  <c:v>43.8</c:v>
                </c:pt>
                <c:pt idx="15">
                  <c:v>44.099999999999994</c:v>
                </c:pt>
                <c:pt idx="16">
                  <c:v>41.9</c:v>
                </c:pt>
                <c:pt idx="17">
                  <c:v>39.75</c:v>
                </c:pt>
                <c:pt idx="18">
                  <c:v>43.550000000000004</c:v>
                </c:pt>
                <c:pt idx="19">
                  <c:v>55.82</c:v>
                </c:pt>
                <c:pt idx="20">
                  <c:v>64</c:v>
                </c:pt>
                <c:pt idx="21">
                  <c:v>34.4</c:v>
                </c:pt>
                <c:pt idx="22">
                  <c:v>45.05</c:v>
                </c:pt>
                <c:pt idx="23">
                  <c:v>53.36</c:v>
                </c:pt>
                <c:pt idx="24">
                  <c:v>59.3</c:v>
                </c:pt>
                <c:pt idx="25">
                  <c:v>50.15</c:v>
                </c:pt>
                <c:pt idx="26">
                  <c:v>47.39</c:v>
                </c:pt>
                <c:pt idx="27">
                  <c:v>42.9</c:v>
                </c:pt>
                <c:pt idx="28">
                  <c:v>36.650000000000006</c:v>
                </c:pt>
                <c:pt idx="29">
                  <c:v>39.55</c:v>
                </c:pt>
              </c:numCache>
            </c:numRef>
          </c:val>
        </c:ser>
        <c:axId val="28838263"/>
        <c:axId val="31003260"/>
      </c:barChart>
      <c:catAx>
        <c:axId val="28838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3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03260"/>
        <c:crosses val="autoZero"/>
        <c:auto val="1"/>
        <c:lblOffset val="100"/>
        <c:tickLblSkip val="1"/>
        <c:noMultiLvlLbl val="0"/>
      </c:catAx>
      <c:valAx>
        <c:axId val="31003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8263"/>
        <c:crossesAt val="1"/>
        <c:crossBetween val="between"/>
        <c:dispUnits/>
      </c:valAx>
      <c:spPr>
        <a:blipFill>
          <a:blip r:embed="rId1">
            <a:alphaModFix amt="20000"/>
          </a:blip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8"/>
          <c:y val="0.9445"/>
          <c:w val="0.34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TOTALE PRODUKSIE VAN DROëBONE</a:t>
            </a:r>
          </a:p>
        </c:rich>
      </c:tx>
      <c:layout>
        <c:manualLayout>
          <c:xMode val="factor"/>
          <c:yMode val="factor"/>
          <c:x val="0.141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8"/>
          <c:w val="0.9422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Production</c:v>
          </c:tx>
          <c:spPr>
            <a:solidFill>
              <a:srgbClr val="3B6367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808000"/>
                </a:solidFill>
              </a:ln>
            </c:spPr>
            <c:trendlineType val="log"/>
            <c:dispEq val="0"/>
            <c:dispRSqr val="0"/>
          </c:trendline>
          <c:cat>
            <c:strRef>
              <c:f>DROEBONE!$F$32:$AI$32</c:f>
              <c:strCache>
                <c:ptCount val="30"/>
                <c:pt idx="0">
                  <c:v>1994/95</c:v>
                </c:pt>
                <c:pt idx="1">
                  <c:v>1995/96</c:v>
                </c:pt>
                <c:pt idx="2">
                  <c:v>1996/97</c:v>
                </c:pt>
                <c:pt idx="3">
                  <c:v>1997/98</c:v>
                </c:pt>
                <c:pt idx="4">
                  <c:v>1998/99</c:v>
                </c:pt>
                <c:pt idx="5">
                  <c:v>1999/2000</c:v>
                </c:pt>
                <c:pt idx="6">
                  <c:v>2000/2001</c:v>
                </c:pt>
                <c:pt idx="7">
                  <c:v>2001/2002</c:v>
                </c:pt>
                <c:pt idx="8">
                  <c:v>2002/2003</c:v>
                </c:pt>
                <c:pt idx="9">
                  <c:v>2003/2004</c:v>
                </c:pt>
                <c:pt idx="10">
                  <c:v>2004/2005</c:v>
                </c:pt>
                <c:pt idx="11">
                  <c:v>2005/2006</c:v>
                </c:pt>
                <c:pt idx="12">
                  <c:v>2006/2007</c:v>
                </c:pt>
                <c:pt idx="13">
                  <c:v>2007/2008</c:v>
                </c:pt>
                <c:pt idx="14">
                  <c:v>2008/2009</c:v>
                </c:pt>
                <c:pt idx="15">
                  <c:v>2009/2010</c:v>
                </c:pt>
                <c:pt idx="16">
                  <c:v>2010/2011</c:v>
                </c:pt>
                <c:pt idx="17">
                  <c:v>2011/12</c:v>
                </c:pt>
                <c:pt idx="18">
                  <c:v>2012/2013</c:v>
                </c:pt>
                <c:pt idx="19">
                  <c:v>2013/2014</c:v>
                </c:pt>
                <c:pt idx="20">
                  <c:v>2014/2015</c:v>
                </c:pt>
                <c:pt idx="21">
                  <c:v>2015/2016</c:v>
                </c:pt>
                <c:pt idx="22">
                  <c:v>2016/2017</c:v>
                </c:pt>
                <c:pt idx="23">
                  <c:v>2017/2018</c:v>
                </c:pt>
                <c:pt idx="24">
                  <c:v>2018/19</c:v>
                </c:pt>
                <c:pt idx="25">
                  <c:v>2019/20</c:v>
                </c:pt>
                <c:pt idx="26">
                  <c:v>2020/21</c:v>
                </c:pt>
                <c:pt idx="27">
                  <c:v>2021/22</c:v>
                </c:pt>
                <c:pt idx="28">
                  <c:v>2022/23</c:v>
                </c:pt>
                <c:pt idx="29">
                  <c:v>2023/24*</c:v>
                </c:pt>
              </c:strCache>
            </c:strRef>
          </c:cat>
          <c:val>
            <c:numRef>
              <c:f>DROEBONE!$F$45:$AI$45</c:f>
              <c:numCache>
                <c:ptCount val="30"/>
                <c:pt idx="0">
                  <c:v>44.727</c:v>
                </c:pt>
                <c:pt idx="1">
                  <c:v>49.728</c:v>
                </c:pt>
                <c:pt idx="2">
                  <c:v>52</c:v>
                </c:pt>
                <c:pt idx="3">
                  <c:v>42.150000000000006</c:v>
                </c:pt>
                <c:pt idx="4">
                  <c:v>76</c:v>
                </c:pt>
                <c:pt idx="5">
                  <c:v>72.004</c:v>
                </c:pt>
                <c:pt idx="6">
                  <c:v>91.63000000000001</c:v>
                </c:pt>
                <c:pt idx="7">
                  <c:v>59.02</c:v>
                </c:pt>
                <c:pt idx="8">
                  <c:v>60.295</c:v>
                </c:pt>
                <c:pt idx="9">
                  <c:v>80</c:v>
                </c:pt>
                <c:pt idx="10">
                  <c:v>69.82000000000001</c:v>
                </c:pt>
                <c:pt idx="11">
                  <c:v>67.25</c:v>
                </c:pt>
                <c:pt idx="12">
                  <c:v>39.545</c:v>
                </c:pt>
                <c:pt idx="13">
                  <c:v>58.975</c:v>
                </c:pt>
                <c:pt idx="14">
                  <c:v>67.03</c:v>
                </c:pt>
                <c:pt idx="15">
                  <c:v>52.254999999999995</c:v>
                </c:pt>
                <c:pt idx="16">
                  <c:v>41.98</c:v>
                </c:pt>
                <c:pt idx="17">
                  <c:v>47.695</c:v>
                </c:pt>
                <c:pt idx="18">
                  <c:v>60.199999999999996</c:v>
                </c:pt>
                <c:pt idx="19">
                  <c:v>82.13000000000001</c:v>
                </c:pt>
                <c:pt idx="20">
                  <c:v>73.39</c:v>
                </c:pt>
                <c:pt idx="21">
                  <c:v>35.445</c:v>
                </c:pt>
                <c:pt idx="22">
                  <c:v>68.525</c:v>
                </c:pt>
                <c:pt idx="23">
                  <c:v>69.36</c:v>
                </c:pt>
                <c:pt idx="24">
                  <c:v>66.355</c:v>
                </c:pt>
                <c:pt idx="25">
                  <c:v>64.8</c:v>
                </c:pt>
                <c:pt idx="26">
                  <c:v>57.672</c:v>
                </c:pt>
                <c:pt idx="27">
                  <c:v>52.59</c:v>
                </c:pt>
                <c:pt idx="28">
                  <c:v>50.260000000000005</c:v>
                </c:pt>
                <c:pt idx="29">
                  <c:v>52.19</c:v>
                </c:pt>
              </c:numCache>
            </c:numRef>
          </c:val>
        </c:ser>
        <c:axId val="26679309"/>
        <c:axId val="35502458"/>
      </c:barChart>
      <c:catAx>
        <c:axId val="2667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3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02458"/>
        <c:crosses val="autoZero"/>
        <c:auto val="1"/>
        <c:lblOffset val="100"/>
        <c:tickLblSkip val="1"/>
        <c:noMultiLvlLbl val="0"/>
      </c:catAx>
      <c:valAx>
        <c:axId val="35502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9309"/>
        <c:crossesAt val="1"/>
        <c:crossBetween val="between"/>
        <c:dispUnits/>
      </c:valAx>
      <c:spPr>
        <a:blipFill>
          <a:blip r:embed="rId1">
            <a:alphaModFix amt="20000"/>
          </a:blip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94225"/>
          <c:w val="0.3225"/>
          <c:h val="0.0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TOTALE OBRENGS PER HA VAN DROëBONE</a:t>
            </a:r>
          </a:p>
        </c:rich>
      </c:tx>
      <c:layout>
        <c:manualLayout>
          <c:xMode val="factor"/>
          <c:yMode val="factor"/>
          <c:x val="0.142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7"/>
          <c:w val="0.946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Yield</c:v>
          </c:tx>
          <c:spPr>
            <a:solidFill>
              <a:srgbClr val="AE934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666699"/>
                </a:solidFill>
              </a:ln>
            </c:spPr>
            <c:trendlineType val="log"/>
            <c:dispEq val="0"/>
            <c:dispRSqr val="0"/>
          </c:trendline>
          <c:cat>
            <c:strRef>
              <c:f>DROEBONE!$F$52:$AI$52</c:f>
              <c:strCache>
                <c:ptCount val="30"/>
                <c:pt idx="0">
                  <c:v>1994/95</c:v>
                </c:pt>
                <c:pt idx="1">
                  <c:v>1995/96</c:v>
                </c:pt>
                <c:pt idx="2">
                  <c:v>1996/97</c:v>
                </c:pt>
                <c:pt idx="3">
                  <c:v>1997/98</c:v>
                </c:pt>
                <c:pt idx="4">
                  <c:v>1998/99</c:v>
                </c:pt>
                <c:pt idx="5">
                  <c:v>1999/2000</c:v>
                </c:pt>
                <c:pt idx="6">
                  <c:v>2000/2001</c:v>
                </c:pt>
                <c:pt idx="7">
                  <c:v>2001/2002</c:v>
                </c:pt>
                <c:pt idx="8">
                  <c:v>2002/2003</c:v>
                </c:pt>
                <c:pt idx="9">
                  <c:v>2003/2004</c:v>
                </c:pt>
                <c:pt idx="10">
                  <c:v>2004/2005</c:v>
                </c:pt>
                <c:pt idx="11">
                  <c:v>2005/2006</c:v>
                </c:pt>
                <c:pt idx="12">
                  <c:v>2006/2007</c:v>
                </c:pt>
                <c:pt idx="13">
                  <c:v>2007/2008</c:v>
                </c:pt>
                <c:pt idx="14">
                  <c:v>2008/2009</c:v>
                </c:pt>
                <c:pt idx="15">
                  <c:v>2009/2010</c:v>
                </c:pt>
                <c:pt idx="16">
                  <c:v>2010/2011</c:v>
                </c:pt>
                <c:pt idx="17">
                  <c:v>2011/12</c:v>
                </c:pt>
                <c:pt idx="18">
                  <c:v>2012/2013</c:v>
                </c:pt>
                <c:pt idx="19">
                  <c:v>2013/2014</c:v>
                </c:pt>
                <c:pt idx="20">
                  <c:v>2014/2015</c:v>
                </c:pt>
                <c:pt idx="21">
                  <c:v>2015/2016</c:v>
                </c:pt>
                <c:pt idx="22">
                  <c:v>2016/2017</c:v>
                </c:pt>
                <c:pt idx="23">
                  <c:v>2017/2018</c:v>
                </c:pt>
                <c:pt idx="24">
                  <c:v>2018/19</c:v>
                </c:pt>
                <c:pt idx="25">
                  <c:v>2019/20</c:v>
                </c:pt>
                <c:pt idx="26">
                  <c:v>2020/21</c:v>
                </c:pt>
                <c:pt idx="27">
                  <c:v>2021/22</c:v>
                </c:pt>
                <c:pt idx="28">
                  <c:v>2022/23</c:v>
                </c:pt>
                <c:pt idx="29">
                  <c:v>2023/24*</c:v>
                </c:pt>
              </c:strCache>
            </c:strRef>
          </c:cat>
          <c:val>
            <c:numRef>
              <c:f>DROEBONE!$F$65:$AI$65</c:f>
              <c:numCache>
                <c:ptCount val="30"/>
                <c:pt idx="0">
                  <c:v>0.7574171916277178</c:v>
                </c:pt>
                <c:pt idx="1">
                  <c:v>0.8812177703744396</c:v>
                </c:pt>
                <c:pt idx="2">
                  <c:v>1.1063829787234043</c:v>
                </c:pt>
                <c:pt idx="3">
                  <c:v>1.0862002319288755</c:v>
                </c:pt>
                <c:pt idx="4">
                  <c:v>1.1728395061728396</c:v>
                </c:pt>
                <c:pt idx="5">
                  <c:v>1.002841225626741</c:v>
                </c:pt>
                <c:pt idx="6">
                  <c:v>1.1754971135343169</c:v>
                </c:pt>
                <c:pt idx="7">
                  <c:v>1.3144766146993319</c:v>
                </c:pt>
                <c:pt idx="8">
                  <c:v>1.1820231327190747</c:v>
                </c:pt>
                <c:pt idx="9">
                  <c:v>1.4234875444839856</c:v>
                </c:pt>
                <c:pt idx="10">
                  <c:v>1.4162271805273836</c:v>
                </c:pt>
                <c:pt idx="11">
                  <c:v>1.2254008746355687</c:v>
                </c:pt>
                <c:pt idx="12">
                  <c:v>0.7795958600295713</c:v>
                </c:pt>
                <c:pt idx="13">
                  <c:v>1.346461187214612</c:v>
                </c:pt>
                <c:pt idx="14">
                  <c:v>1.5303652968036532</c:v>
                </c:pt>
                <c:pt idx="15">
                  <c:v>1.184920634920635</c:v>
                </c:pt>
                <c:pt idx="16">
                  <c:v>1.001909307875895</c:v>
                </c:pt>
                <c:pt idx="17">
                  <c:v>1.199874213836478</c:v>
                </c:pt>
                <c:pt idx="18">
                  <c:v>1.3823191733639493</c:v>
                </c:pt>
                <c:pt idx="19">
                  <c:v>1.4713364385524903</c:v>
                </c:pt>
                <c:pt idx="20">
                  <c:v>1.14671875</c:v>
                </c:pt>
                <c:pt idx="21">
                  <c:v>1.0303779069767443</c:v>
                </c:pt>
                <c:pt idx="22">
                  <c:v>1.5210876803551612</c:v>
                </c:pt>
                <c:pt idx="23">
                  <c:v>1.2998500749625188</c:v>
                </c:pt>
                <c:pt idx="24">
                  <c:v>1.1189713322091064</c:v>
                </c:pt>
                <c:pt idx="25">
                  <c:v>1.292123629112662</c:v>
                </c:pt>
                <c:pt idx="26">
                  <c:v>1.2169656045579236</c:v>
                </c:pt>
                <c:pt idx="27">
                  <c:v>1.225874125874126</c:v>
                </c:pt>
                <c:pt idx="28">
                  <c:v>1.3713506139154161</c:v>
                </c:pt>
                <c:pt idx="29">
                  <c:v>1.3195954487989887</c:v>
                </c:pt>
              </c:numCache>
            </c:numRef>
          </c:val>
        </c:ser>
        <c:axId val="22938323"/>
        <c:axId val="61231592"/>
      </c:barChart>
      <c:catAx>
        <c:axId val="22938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31592"/>
        <c:crosses val="autoZero"/>
        <c:auto val="1"/>
        <c:lblOffset val="100"/>
        <c:tickLblSkip val="1"/>
        <c:noMultiLvlLbl val="0"/>
      </c:catAx>
      <c:valAx>
        <c:axId val="61231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8323"/>
        <c:crossesAt val="1"/>
        <c:crossBetween val="between"/>
        <c:dispUnits/>
      </c:valAx>
      <c:spPr>
        <a:blipFill>
          <a:blip r:embed="rId1">
            <a:alphaModFix amt="20000"/>
          </a:blip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75"/>
          <c:y val="0.9365"/>
          <c:w val="0.23725"/>
          <c:h val="0.0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Area planted to Dry Beans in South Africa</a:t>
            </a:r>
          </a:p>
        </c:rich>
      </c:tx>
      <c:layout>
        <c:manualLayout>
          <c:xMode val="factor"/>
          <c:yMode val="factor"/>
          <c:x val="0.105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275"/>
          <c:w val="0.787"/>
          <c:h val="0.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DROEBONE!$A$15</c:f>
              <c:strCache>
                <c:ptCount val="1"/>
                <c:pt idx="0">
                  <c:v> Wes-Kaap/W. Cape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DROEBONE!$B$12:$AI$12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DROEBONE!$B$15:$AI$15</c:f>
              <c:numCache>
                <c:ptCount val="34"/>
                <c:pt idx="0">
                  <c:v>0.484</c:v>
                </c:pt>
                <c:pt idx="1">
                  <c:v>0.49</c:v>
                </c:pt>
                <c:pt idx="2">
                  <c:v>0.565</c:v>
                </c:pt>
                <c:pt idx="3">
                  <c:v>0.657</c:v>
                </c:pt>
                <c:pt idx="4">
                  <c:v>0.422</c:v>
                </c:pt>
                <c:pt idx="5">
                  <c:v>0.286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0.05</c:v>
                </c:pt>
                <c:pt idx="10">
                  <c:v>0.06</c:v>
                </c:pt>
                <c:pt idx="11">
                  <c:v>0.25</c:v>
                </c:pt>
                <c:pt idx="12">
                  <c:v>0.1</c:v>
                </c:pt>
                <c:pt idx="13">
                  <c:v>0.3</c:v>
                </c:pt>
                <c:pt idx="14">
                  <c:v>0.3</c:v>
                </c:pt>
                <c:pt idx="15">
                  <c:v>0.18</c:v>
                </c:pt>
                <c:pt idx="16">
                  <c:v>0.15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0.5</c:v>
                </c:pt>
                <c:pt idx="22">
                  <c:v>0.2</c:v>
                </c:pt>
                <c:pt idx="23">
                  <c:v>0.3</c:v>
                </c:pt>
                <c:pt idx="24">
                  <c:v>0.3</c:v>
                </c:pt>
                <c:pt idx="25">
                  <c:v>0.1</c:v>
                </c:pt>
                <c:pt idx="26">
                  <c:v>0.1</c:v>
                </c:pt>
                <c:pt idx="27">
                  <c:v>0.02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</c:numCache>
            </c:numRef>
          </c:val>
        </c:ser>
        <c:ser>
          <c:idx val="1"/>
          <c:order val="1"/>
          <c:tx>
            <c:strRef>
              <c:f>DROEBONE!$A$16</c:f>
              <c:strCache>
                <c:ptCount val="1"/>
                <c:pt idx="0">
                  <c:v> Noord-Kaap/N. Cape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DROEBONE!$B$12:$AI$12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DROEBONE!$B$16:$AI$16</c:f>
              <c:numCache>
                <c:ptCount val="34"/>
                <c:pt idx="0">
                  <c:v>1.04</c:v>
                </c:pt>
                <c:pt idx="1">
                  <c:v>0.255</c:v>
                </c:pt>
                <c:pt idx="2">
                  <c:v>1.028</c:v>
                </c:pt>
                <c:pt idx="3">
                  <c:v>1.195</c:v>
                </c:pt>
                <c:pt idx="4">
                  <c:v>2.57</c:v>
                </c:pt>
                <c:pt idx="5">
                  <c:v>0.793</c:v>
                </c:pt>
                <c:pt idx="6">
                  <c:v>2.186</c:v>
                </c:pt>
                <c:pt idx="7">
                  <c:v>0.98</c:v>
                </c:pt>
                <c:pt idx="8">
                  <c:v>1.4</c:v>
                </c:pt>
                <c:pt idx="9">
                  <c:v>1.2</c:v>
                </c:pt>
                <c:pt idx="10">
                  <c:v>1.2</c:v>
                </c:pt>
                <c:pt idx="11">
                  <c:v>0.2</c:v>
                </c:pt>
                <c:pt idx="12">
                  <c:v>0.25</c:v>
                </c:pt>
                <c:pt idx="13">
                  <c:v>0.6</c:v>
                </c:pt>
                <c:pt idx="14">
                  <c:v>0.4</c:v>
                </c:pt>
                <c:pt idx="15">
                  <c:v>0.3</c:v>
                </c:pt>
                <c:pt idx="16">
                  <c:v>0.075</c:v>
                </c:pt>
                <c:pt idx="17">
                  <c:v>0.2</c:v>
                </c:pt>
                <c:pt idx="18">
                  <c:v>0.1</c:v>
                </c:pt>
                <c:pt idx="19">
                  <c:v>0.6</c:v>
                </c:pt>
                <c:pt idx="20">
                  <c:v>0.5</c:v>
                </c:pt>
                <c:pt idx="21">
                  <c:v>0.75</c:v>
                </c:pt>
                <c:pt idx="22">
                  <c:v>0.85</c:v>
                </c:pt>
                <c:pt idx="23">
                  <c:v>1</c:v>
                </c:pt>
                <c:pt idx="24">
                  <c:v>0.9</c:v>
                </c:pt>
                <c:pt idx="25">
                  <c:v>0.35</c:v>
                </c:pt>
                <c:pt idx="26">
                  <c:v>0.65</c:v>
                </c:pt>
                <c:pt idx="27">
                  <c:v>0.54</c:v>
                </c:pt>
                <c:pt idx="28">
                  <c:v>1</c:v>
                </c:pt>
                <c:pt idx="29">
                  <c:v>0.35</c:v>
                </c:pt>
                <c:pt idx="30">
                  <c:v>0.35</c:v>
                </c:pt>
                <c:pt idx="31">
                  <c:v>0.6</c:v>
                </c:pt>
                <c:pt idx="32">
                  <c:v>0.45</c:v>
                </c:pt>
                <c:pt idx="33">
                  <c:v>0.5</c:v>
                </c:pt>
              </c:numCache>
            </c:numRef>
          </c:val>
        </c:ser>
        <c:ser>
          <c:idx val="2"/>
          <c:order val="2"/>
          <c:tx>
            <c:strRef>
              <c:f>DROEBONE!$A$18</c:f>
              <c:strCache>
                <c:ptCount val="1"/>
                <c:pt idx="0">
                  <c:v> Oos-Kaap/E. Cape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DROEBONE!$B$12:$AI$12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DROEBONE!$B$18:$AI$18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0.55</c:v>
                </c:pt>
                <c:pt idx="10">
                  <c:v>0.55</c:v>
                </c:pt>
                <c:pt idx="11">
                  <c:v>0.35</c:v>
                </c:pt>
                <c:pt idx="12">
                  <c:v>0.1</c:v>
                </c:pt>
                <c:pt idx="13">
                  <c:v>0.2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0.4</c:v>
                </c:pt>
                <c:pt idx="20">
                  <c:v>0.1</c:v>
                </c:pt>
                <c:pt idx="21">
                  <c:v>0.2</c:v>
                </c:pt>
                <c:pt idx="22">
                  <c:v>0.1</c:v>
                </c:pt>
                <c:pt idx="23">
                  <c:v>0.77</c:v>
                </c:pt>
                <c:pt idx="24">
                  <c:v>0.8</c:v>
                </c:pt>
                <c:pt idx="25">
                  <c:v>0.25</c:v>
                </c:pt>
                <c:pt idx="26">
                  <c:v>0.3</c:v>
                </c:pt>
                <c:pt idx="27">
                  <c:v>0.3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</c:numCache>
            </c:numRef>
          </c:val>
        </c:ser>
        <c:ser>
          <c:idx val="3"/>
          <c:order val="3"/>
          <c:tx>
            <c:strRef>
              <c:f>DROEBONE!$A$17</c:f>
              <c:strCache>
                <c:ptCount val="1"/>
                <c:pt idx="0">
                  <c:v> Vrystaat/Free State</c:v>
                </c:pt>
              </c:strCache>
            </c:strRef>
          </c:tx>
          <c:spPr>
            <a:solidFill>
              <a:srgbClr val="AE934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DROEBONE!$B$12:$AI$12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DROEBONE!$B$17:$AI$17</c:f>
              <c:numCache>
                <c:ptCount val="34"/>
                <c:pt idx="0">
                  <c:v>26.923</c:v>
                </c:pt>
                <c:pt idx="1">
                  <c:v>19.123</c:v>
                </c:pt>
                <c:pt idx="2">
                  <c:v>15.851</c:v>
                </c:pt>
                <c:pt idx="3">
                  <c:v>18.424</c:v>
                </c:pt>
                <c:pt idx="4">
                  <c:v>19.577</c:v>
                </c:pt>
                <c:pt idx="5">
                  <c:v>16.087</c:v>
                </c:pt>
                <c:pt idx="6">
                  <c:v>12.053</c:v>
                </c:pt>
                <c:pt idx="7">
                  <c:v>6.2</c:v>
                </c:pt>
                <c:pt idx="8">
                  <c:v>17.4</c:v>
                </c:pt>
                <c:pt idx="9">
                  <c:v>19</c:v>
                </c:pt>
                <c:pt idx="10">
                  <c:v>21.5</c:v>
                </c:pt>
                <c:pt idx="11">
                  <c:v>11</c:v>
                </c:pt>
                <c:pt idx="12">
                  <c:v>11.85</c:v>
                </c:pt>
                <c:pt idx="13">
                  <c:v>15</c:v>
                </c:pt>
                <c:pt idx="14">
                  <c:v>14</c:v>
                </c:pt>
                <c:pt idx="15">
                  <c:v>18</c:v>
                </c:pt>
                <c:pt idx="16">
                  <c:v>16.5</c:v>
                </c:pt>
                <c:pt idx="17">
                  <c:v>16.5</c:v>
                </c:pt>
                <c:pt idx="18">
                  <c:v>18</c:v>
                </c:pt>
                <c:pt idx="19">
                  <c:v>16</c:v>
                </c:pt>
                <c:pt idx="20">
                  <c:v>15</c:v>
                </c:pt>
                <c:pt idx="21">
                  <c:v>16</c:v>
                </c:pt>
                <c:pt idx="22">
                  <c:v>16</c:v>
                </c:pt>
                <c:pt idx="23">
                  <c:v>26</c:v>
                </c:pt>
                <c:pt idx="24">
                  <c:v>28</c:v>
                </c:pt>
                <c:pt idx="25">
                  <c:v>17</c:v>
                </c:pt>
                <c:pt idx="26">
                  <c:v>20</c:v>
                </c:pt>
                <c:pt idx="27">
                  <c:v>26</c:v>
                </c:pt>
                <c:pt idx="28">
                  <c:v>27</c:v>
                </c:pt>
                <c:pt idx="29">
                  <c:v>24</c:v>
                </c:pt>
                <c:pt idx="30">
                  <c:v>22</c:v>
                </c:pt>
                <c:pt idx="31">
                  <c:v>15.5</c:v>
                </c:pt>
                <c:pt idx="32">
                  <c:v>14</c:v>
                </c:pt>
                <c:pt idx="33">
                  <c:v>13.5</c:v>
                </c:pt>
              </c:numCache>
            </c:numRef>
          </c:val>
        </c:ser>
        <c:ser>
          <c:idx val="4"/>
          <c:order val="4"/>
          <c:tx>
            <c:strRef>
              <c:f>DROEBONE!$A$19</c:f>
              <c:strCache>
                <c:ptCount val="1"/>
                <c:pt idx="0">
                  <c:v> Kwazulu-Natal</c:v>
                </c:pt>
              </c:strCache>
            </c:strRef>
          </c:tx>
          <c:spPr>
            <a:solidFill>
              <a:srgbClr val="DDD9C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DROEBONE!$B$12:$AI$12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DROEBONE!$B$19:$AI$19</c:f>
              <c:numCache>
                <c:ptCount val="34"/>
                <c:pt idx="0">
                  <c:v>2.3</c:v>
                </c:pt>
                <c:pt idx="1">
                  <c:v>0.975</c:v>
                </c:pt>
                <c:pt idx="2">
                  <c:v>1.018</c:v>
                </c:pt>
                <c:pt idx="3">
                  <c:v>1.183</c:v>
                </c:pt>
                <c:pt idx="4">
                  <c:v>2.439</c:v>
                </c:pt>
                <c:pt idx="5">
                  <c:v>1.817</c:v>
                </c:pt>
                <c:pt idx="6">
                  <c:v>0.108</c:v>
                </c:pt>
                <c:pt idx="7">
                  <c:v>1.33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2</c:v>
                </c:pt>
                <c:pt idx="12">
                  <c:v>1.01</c:v>
                </c:pt>
                <c:pt idx="13">
                  <c:v>1</c:v>
                </c:pt>
                <c:pt idx="14">
                  <c:v>1</c:v>
                </c:pt>
                <c:pt idx="15">
                  <c:v>0.6</c:v>
                </c:pt>
                <c:pt idx="16">
                  <c:v>2.5</c:v>
                </c:pt>
                <c:pt idx="17">
                  <c:v>3.5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5</c:v>
                </c:pt>
                <c:pt idx="24">
                  <c:v>6.5</c:v>
                </c:pt>
                <c:pt idx="25">
                  <c:v>2.2</c:v>
                </c:pt>
                <c:pt idx="26">
                  <c:v>4.5</c:v>
                </c:pt>
                <c:pt idx="27">
                  <c:v>3</c:v>
                </c:pt>
                <c:pt idx="28">
                  <c:v>3.5</c:v>
                </c:pt>
                <c:pt idx="29">
                  <c:v>2.9</c:v>
                </c:pt>
                <c:pt idx="30">
                  <c:v>3</c:v>
                </c:pt>
                <c:pt idx="31">
                  <c:v>2.3</c:v>
                </c:pt>
                <c:pt idx="32">
                  <c:v>2.1</c:v>
                </c:pt>
                <c:pt idx="33">
                  <c:v>2.1</c:v>
                </c:pt>
              </c:numCache>
            </c:numRef>
          </c:val>
        </c:ser>
        <c:ser>
          <c:idx val="5"/>
          <c:order val="5"/>
          <c:tx>
            <c:strRef>
              <c:f>DROEBONE!$A$20</c:f>
              <c:strCache>
                <c:ptCount val="1"/>
                <c:pt idx="0">
                  <c:v> Mpumalanga</c:v>
                </c:pt>
              </c:strCache>
            </c:strRef>
          </c:tx>
          <c:spPr>
            <a:solidFill>
              <a:srgbClr val="58595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DROEBONE!$B$12:$AI$12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DROEBONE!$B$20:$AI$20</c:f>
              <c:numCache>
                <c:ptCount val="34"/>
                <c:pt idx="0">
                  <c:v>31.122</c:v>
                </c:pt>
                <c:pt idx="1">
                  <c:v>26.635</c:v>
                </c:pt>
                <c:pt idx="2">
                  <c:v>24.306</c:v>
                </c:pt>
                <c:pt idx="3">
                  <c:v>28.252</c:v>
                </c:pt>
                <c:pt idx="4">
                  <c:v>30.636</c:v>
                </c:pt>
                <c:pt idx="5">
                  <c:v>34.099</c:v>
                </c:pt>
                <c:pt idx="6">
                  <c:v>22.842</c:v>
                </c:pt>
                <c:pt idx="7">
                  <c:v>22</c:v>
                </c:pt>
                <c:pt idx="8">
                  <c:v>32.85</c:v>
                </c:pt>
                <c:pt idx="9">
                  <c:v>38</c:v>
                </c:pt>
                <c:pt idx="10">
                  <c:v>41</c:v>
                </c:pt>
                <c:pt idx="11">
                  <c:v>25</c:v>
                </c:pt>
                <c:pt idx="12">
                  <c:v>29.05</c:v>
                </c:pt>
                <c:pt idx="13">
                  <c:v>30</c:v>
                </c:pt>
                <c:pt idx="14">
                  <c:v>24</c:v>
                </c:pt>
                <c:pt idx="15">
                  <c:v>22</c:v>
                </c:pt>
                <c:pt idx="16">
                  <c:v>19</c:v>
                </c:pt>
                <c:pt idx="17">
                  <c:v>12.5</c:v>
                </c:pt>
                <c:pt idx="18">
                  <c:v>10.5</c:v>
                </c:pt>
                <c:pt idx="19">
                  <c:v>10.5</c:v>
                </c:pt>
                <c:pt idx="20">
                  <c:v>10</c:v>
                </c:pt>
                <c:pt idx="21">
                  <c:v>6.3</c:v>
                </c:pt>
                <c:pt idx="22">
                  <c:v>7</c:v>
                </c:pt>
                <c:pt idx="23">
                  <c:v>8.75</c:v>
                </c:pt>
                <c:pt idx="24">
                  <c:v>9</c:v>
                </c:pt>
                <c:pt idx="25">
                  <c:v>6</c:v>
                </c:pt>
                <c:pt idx="26">
                  <c:v>5.5</c:v>
                </c:pt>
                <c:pt idx="27">
                  <c:v>7</c:v>
                </c:pt>
                <c:pt idx="28">
                  <c:v>7.5</c:v>
                </c:pt>
                <c:pt idx="29">
                  <c:v>6.6</c:v>
                </c:pt>
                <c:pt idx="30">
                  <c:v>6.5</c:v>
                </c:pt>
                <c:pt idx="31">
                  <c:v>6</c:v>
                </c:pt>
                <c:pt idx="32">
                  <c:v>5</c:v>
                </c:pt>
                <c:pt idx="33">
                  <c:v>2.6</c:v>
                </c:pt>
              </c:numCache>
            </c:numRef>
          </c:val>
        </c:ser>
        <c:ser>
          <c:idx val="6"/>
          <c:order val="6"/>
          <c:tx>
            <c:strRef>
              <c:f>DROEBONE!$A$21</c:f>
              <c:strCache>
                <c:ptCount val="1"/>
                <c:pt idx="0">
                  <c:v> Limpopo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DROEBONE!$B$12:$AI$12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DROEBONE!$B$21:$AI$21</c:f>
              <c:numCache>
                <c:ptCount val="34"/>
                <c:pt idx="0">
                  <c:v>0.835</c:v>
                </c:pt>
                <c:pt idx="1">
                  <c:v>0.551</c:v>
                </c:pt>
                <c:pt idx="2">
                  <c:v>0.32</c:v>
                </c:pt>
                <c:pt idx="3">
                  <c:v>0.372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0.056</c:v>
                </c:pt>
                <c:pt idx="8">
                  <c:v>1</c:v>
                </c:pt>
                <c:pt idx="9">
                  <c:v>1.2</c:v>
                </c:pt>
                <c:pt idx="10">
                  <c:v>1.24</c:v>
                </c:pt>
                <c:pt idx="11">
                  <c:v>0.6</c:v>
                </c:pt>
                <c:pt idx="12">
                  <c:v>0.8</c:v>
                </c:pt>
                <c:pt idx="13">
                  <c:v>0.6</c:v>
                </c:pt>
                <c:pt idx="14">
                  <c:v>0.4</c:v>
                </c:pt>
                <c:pt idx="15">
                  <c:v>0.3</c:v>
                </c:pt>
                <c:pt idx="16">
                  <c:v>3.5</c:v>
                </c:pt>
                <c:pt idx="17">
                  <c:v>4</c:v>
                </c:pt>
                <c:pt idx="18">
                  <c:v>4.5</c:v>
                </c:pt>
                <c:pt idx="19">
                  <c:v>5.5</c:v>
                </c:pt>
                <c:pt idx="20">
                  <c:v>5.2</c:v>
                </c:pt>
                <c:pt idx="21">
                  <c:v>5</c:v>
                </c:pt>
                <c:pt idx="22">
                  <c:v>5.4</c:v>
                </c:pt>
                <c:pt idx="23">
                  <c:v>5.5</c:v>
                </c:pt>
                <c:pt idx="24">
                  <c:v>7</c:v>
                </c:pt>
                <c:pt idx="25">
                  <c:v>3</c:v>
                </c:pt>
                <c:pt idx="26">
                  <c:v>7</c:v>
                </c:pt>
                <c:pt idx="27">
                  <c:v>7.5</c:v>
                </c:pt>
                <c:pt idx="28">
                  <c:v>7.8</c:v>
                </c:pt>
                <c:pt idx="29">
                  <c:v>8.4</c:v>
                </c:pt>
                <c:pt idx="30">
                  <c:v>8</c:v>
                </c:pt>
                <c:pt idx="31">
                  <c:v>10.4</c:v>
                </c:pt>
                <c:pt idx="32">
                  <c:v>8</c:v>
                </c:pt>
                <c:pt idx="33">
                  <c:v>12.2</c:v>
                </c:pt>
              </c:numCache>
            </c:numRef>
          </c:val>
        </c:ser>
        <c:ser>
          <c:idx val="7"/>
          <c:order val="7"/>
          <c:tx>
            <c:strRef>
              <c:f>DROEBONE!$A$22</c:f>
              <c:strCache>
                <c:ptCount val="1"/>
                <c:pt idx="0">
                  <c:v> Gauteng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DROEBONE!$B$12:$AI$12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DROEBONE!$B$22:$AI$22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4.019</c:v>
                </c:pt>
                <c:pt idx="7">
                  <c:v>2.939</c:v>
                </c:pt>
                <c:pt idx="8">
                  <c:v>3.25</c:v>
                </c:pt>
                <c:pt idx="9">
                  <c:v>3.2</c:v>
                </c:pt>
                <c:pt idx="10">
                  <c:v>3.5</c:v>
                </c:pt>
                <c:pt idx="11">
                  <c:v>3</c:v>
                </c:pt>
                <c:pt idx="12">
                  <c:v>4.1</c:v>
                </c:pt>
                <c:pt idx="13">
                  <c:v>4</c:v>
                </c:pt>
                <c:pt idx="14">
                  <c:v>3.5</c:v>
                </c:pt>
                <c:pt idx="15">
                  <c:v>4.5</c:v>
                </c:pt>
                <c:pt idx="16">
                  <c:v>4</c:v>
                </c:pt>
                <c:pt idx="17">
                  <c:v>3.5</c:v>
                </c:pt>
                <c:pt idx="18">
                  <c:v>3.4</c:v>
                </c:pt>
                <c:pt idx="19">
                  <c:v>3.5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2.5</c:v>
                </c:pt>
                <c:pt idx="26">
                  <c:v>1.5</c:v>
                </c:pt>
                <c:pt idx="27">
                  <c:v>1</c:v>
                </c:pt>
                <c:pt idx="28">
                  <c:v>1.5</c:v>
                </c:pt>
                <c:pt idx="29">
                  <c:v>0.6</c:v>
                </c:pt>
                <c:pt idx="30">
                  <c:v>0.84</c:v>
                </c:pt>
                <c:pt idx="31">
                  <c:v>0.8</c:v>
                </c:pt>
                <c:pt idx="32">
                  <c:v>0.8</c:v>
                </c:pt>
                <c:pt idx="33">
                  <c:v>0.85</c:v>
                </c:pt>
              </c:numCache>
            </c:numRef>
          </c:val>
        </c:ser>
        <c:ser>
          <c:idx val="8"/>
          <c:order val="8"/>
          <c:tx>
            <c:strRef>
              <c:f>DROEBONE!$A$23</c:f>
              <c:strCache>
                <c:ptCount val="1"/>
                <c:pt idx="0">
                  <c:v> Noordwes/North West</c:v>
                </c:pt>
              </c:strCache>
            </c:strRef>
          </c:tx>
          <c:spPr>
            <a:solidFill>
              <a:srgbClr val="3B636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DROEBONE!$B$12:$AI$12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DROEBONE!$F$23:$AI$23</c:f>
              <c:numCache>
                <c:ptCount val="30"/>
                <c:pt idx="0">
                  <c:v>3.408</c:v>
                </c:pt>
                <c:pt idx="1">
                  <c:v>3.349</c:v>
                </c:pt>
                <c:pt idx="2">
                  <c:v>5.792</c:v>
                </c:pt>
                <c:pt idx="3">
                  <c:v>5.3</c:v>
                </c:pt>
                <c:pt idx="4">
                  <c:v>6.5</c:v>
                </c:pt>
                <c:pt idx="5">
                  <c:v>5.5</c:v>
                </c:pt>
                <c:pt idx="6">
                  <c:v>5.7</c:v>
                </c:pt>
                <c:pt idx="7">
                  <c:v>2.5</c:v>
                </c:pt>
                <c:pt idx="8">
                  <c:v>3.75</c:v>
                </c:pt>
                <c:pt idx="9">
                  <c:v>4.5</c:v>
                </c:pt>
                <c:pt idx="10">
                  <c:v>5.5</c:v>
                </c:pt>
                <c:pt idx="11">
                  <c:v>9</c:v>
                </c:pt>
                <c:pt idx="12">
                  <c:v>5</c:v>
                </c:pt>
                <c:pt idx="13">
                  <c:v>3.5</c:v>
                </c:pt>
                <c:pt idx="14">
                  <c:v>4</c:v>
                </c:pt>
                <c:pt idx="15">
                  <c:v>4.5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5.5</c:v>
                </c:pt>
                <c:pt idx="20">
                  <c:v>7.5</c:v>
                </c:pt>
                <c:pt idx="21">
                  <c:v>3</c:v>
                </c:pt>
                <c:pt idx="22">
                  <c:v>5.5</c:v>
                </c:pt>
                <c:pt idx="23">
                  <c:v>8</c:v>
                </c:pt>
                <c:pt idx="24">
                  <c:v>10.5</c:v>
                </c:pt>
                <c:pt idx="25">
                  <c:v>7</c:v>
                </c:pt>
                <c:pt idx="26">
                  <c:v>6.4</c:v>
                </c:pt>
                <c:pt idx="27">
                  <c:v>7</c:v>
                </c:pt>
                <c:pt idx="28">
                  <c:v>6</c:v>
                </c:pt>
                <c:pt idx="29">
                  <c:v>7.5</c:v>
                </c:pt>
              </c:numCache>
            </c:numRef>
          </c:val>
        </c:ser>
        <c:overlap val="100"/>
        <c:axId val="30885705"/>
        <c:axId val="23270214"/>
      </c:barChart>
      <c:catAx>
        <c:axId val="30885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Years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70214"/>
        <c:crosses val="autoZero"/>
        <c:auto val="1"/>
        <c:lblOffset val="100"/>
        <c:tickLblSkip val="1"/>
        <c:noMultiLvlLbl val="0"/>
      </c:catAx>
      <c:valAx>
        <c:axId val="23270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85705"/>
        <c:crossesAt val="1"/>
        <c:crossBetween val="between"/>
        <c:dispUnits/>
      </c:valAx>
      <c:spPr>
        <a:blipFill>
          <a:blip r:embed="rId1">
            <a:alphaModFix amt="20000"/>
          </a:blip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085"/>
          <c:w val="0.15825"/>
          <c:h val="0.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Dry Beans in South Africa</a:t>
            </a:r>
          </a:p>
        </c:rich>
      </c:tx>
      <c:layout>
        <c:manualLayout>
          <c:xMode val="factor"/>
          <c:yMode val="factor"/>
          <c:x val="0.101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775"/>
          <c:w val="0.7885"/>
          <c:h val="0.82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DROEBONE!$A$35</c:f>
              <c:strCache>
                <c:ptCount val="1"/>
                <c:pt idx="0">
                  <c:v> Wes-Kaap/W. Cape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DROEBONE!$B$32:$AI$32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DROEBONE!$B$35:$AI$35</c:f>
              <c:numCache>
                <c:ptCount val="34"/>
                <c:pt idx="0">
                  <c:v>0.755</c:v>
                </c:pt>
                <c:pt idx="1">
                  <c:v>0.987</c:v>
                </c:pt>
                <c:pt idx="2">
                  <c:v>0.978</c:v>
                </c:pt>
                <c:pt idx="3">
                  <c:v>0.701</c:v>
                </c:pt>
                <c:pt idx="4">
                  <c:v>0.723</c:v>
                </c:pt>
                <c:pt idx="5">
                  <c:v>0.563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0.184</c:v>
                </c:pt>
                <c:pt idx="10">
                  <c:v>0.162</c:v>
                </c:pt>
                <c:pt idx="11">
                  <c:v>0.625</c:v>
                </c:pt>
                <c:pt idx="12">
                  <c:v>0.15</c:v>
                </c:pt>
                <c:pt idx="13">
                  <c:v>0.48</c:v>
                </c:pt>
                <c:pt idx="14">
                  <c:v>0.6</c:v>
                </c:pt>
                <c:pt idx="15">
                  <c:v>0.45</c:v>
                </c:pt>
                <c:pt idx="16">
                  <c:v>0.345</c:v>
                </c:pt>
                <c:pt idx="17">
                  <c:v>0.25</c:v>
                </c:pt>
                <c:pt idx="18">
                  <c:v>0.28</c:v>
                </c:pt>
                <c:pt idx="19">
                  <c:v>0.3</c:v>
                </c:pt>
                <c:pt idx="20">
                  <c:v>0.32</c:v>
                </c:pt>
                <c:pt idx="21">
                  <c:v>1</c:v>
                </c:pt>
                <c:pt idx="22">
                  <c:v>0.4</c:v>
                </c:pt>
                <c:pt idx="23">
                  <c:v>0.45</c:v>
                </c:pt>
                <c:pt idx="24">
                  <c:v>0.39</c:v>
                </c:pt>
                <c:pt idx="25">
                  <c:v>0.15</c:v>
                </c:pt>
                <c:pt idx="26">
                  <c:v>0.15</c:v>
                </c:pt>
                <c:pt idx="27">
                  <c:v>0.03</c:v>
                </c:pt>
                <c:pt idx="28">
                  <c:v>0.18</c:v>
                </c:pt>
                <c:pt idx="29">
                  <c:v>0.15</c:v>
                </c:pt>
                <c:pt idx="30">
                  <c:v>0.15</c:v>
                </c:pt>
                <c:pt idx="31">
                  <c:v>0.15</c:v>
                </c:pt>
                <c:pt idx="32">
                  <c:v>0.18</c:v>
                </c:pt>
                <c:pt idx="33">
                  <c:v>0.2</c:v>
                </c:pt>
              </c:numCache>
            </c:numRef>
          </c:val>
        </c:ser>
        <c:ser>
          <c:idx val="1"/>
          <c:order val="1"/>
          <c:tx>
            <c:strRef>
              <c:f>DROEBONE!$A$36</c:f>
              <c:strCache>
                <c:ptCount val="1"/>
                <c:pt idx="0">
                  <c:v> Noord-Kaap/N. Cape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DROEBONE!$B$32:$AI$32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DROEBONE!$B$36:$AI$36</c:f>
              <c:numCache>
                <c:ptCount val="34"/>
                <c:pt idx="0">
                  <c:v>1.248</c:v>
                </c:pt>
                <c:pt idx="1">
                  <c:v>0.306</c:v>
                </c:pt>
                <c:pt idx="2">
                  <c:v>1.234</c:v>
                </c:pt>
                <c:pt idx="3">
                  <c:v>0.885</c:v>
                </c:pt>
                <c:pt idx="4">
                  <c:v>5.134</c:v>
                </c:pt>
                <c:pt idx="5">
                  <c:v>1.586</c:v>
                </c:pt>
                <c:pt idx="6">
                  <c:v>5.344</c:v>
                </c:pt>
                <c:pt idx="7">
                  <c:v>1.7</c:v>
                </c:pt>
                <c:pt idx="8">
                  <c:v>4.5</c:v>
                </c:pt>
                <c:pt idx="9">
                  <c:v>3</c:v>
                </c:pt>
                <c:pt idx="10">
                  <c:v>2.76</c:v>
                </c:pt>
                <c:pt idx="11">
                  <c:v>0.5</c:v>
                </c:pt>
                <c:pt idx="12">
                  <c:v>0.575</c:v>
                </c:pt>
                <c:pt idx="13">
                  <c:v>1.2</c:v>
                </c:pt>
                <c:pt idx="14">
                  <c:v>0.96</c:v>
                </c:pt>
                <c:pt idx="15">
                  <c:v>0.9</c:v>
                </c:pt>
                <c:pt idx="16">
                  <c:v>0.225</c:v>
                </c:pt>
                <c:pt idx="17">
                  <c:v>0.6</c:v>
                </c:pt>
                <c:pt idx="18">
                  <c:v>0.25</c:v>
                </c:pt>
                <c:pt idx="19">
                  <c:v>1.2</c:v>
                </c:pt>
                <c:pt idx="20">
                  <c:v>1</c:v>
                </c:pt>
                <c:pt idx="21">
                  <c:v>1.5</c:v>
                </c:pt>
                <c:pt idx="22">
                  <c:v>1.7</c:v>
                </c:pt>
                <c:pt idx="23">
                  <c:v>2</c:v>
                </c:pt>
                <c:pt idx="24">
                  <c:v>2.16</c:v>
                </c:pt>
                <c:pt idx="25">
                  <c:v>0.63</c:v>
                </c:pt>
                <c:pt idx="26">
                  <c:v>1.3</c:v>
                </c:pt>
                <c:pt idx="27">
                  <c:v>1.08</c:v>
                </c:pt>
                <c:pt idx="28">
                  <c:v>1.4</c:v>
                </c:pt>
                <c:pt idx="29">
                  <c:v>0.7</c:v>
                </c:pt>
                <c:pt idx="30">
                  <c:v>0.7</c:v>
                </c:pt>
                <c:pt idx="31">
                  <c:v>1.08</c:v>
                </c:pt>
                <c:pt idx="32">
                  <c:v>0.99</c:v>
                </c:pt>
                <c:pt idx="33">
                  <c:v>1.05</c:v>
                </c:pt>
              </c:numCache>
            </c:numRef>
          </c:val>
        </c:ser>
        <c:ser>
          <c:idx val="2"/>
          <c:order val="2"/>
          <c:tx>
            <c:strRef>
              <c:f>DROEBONE!$A$38</c:f>
              <c:strCache>
                <c:ptCount val="1"/>
                <c:pt idx="0">
                  <c:v> Oos-Kaap/E. Cape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DROEBONE!$B$32:$AI$32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DROEBONE!$B$38:$AI$38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0.55</c:v>
                </c:pt>
                <c:pt idx="10">
                  <c:v>0.77</c:v>
                </c:pt>
                <c:pt idx="11">
                  <c:v>0.525</c:v>
                </c:pt>
                <c:pt idx="12">
                  <c:v>0.15</c:v>
                </c:pt>
                <c:pt idx="13">
                  <c:v>0.3</c:v>
                </c:pt>
                <c:pt idx="14">
                  <c:v>0.3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0.3</c:v>
                </c:pt>
                <c:pt idx="19">
                  <c:v>0.48</c:v>
                </c:pt>
                <c:pt idx="20">
                  <c:v>0.1</c:v>
                </c:pt>
                <c:pt idx="21">
                  <c:v>0.24</c:v>
                </c:pt>
                <c:pt idx="22">
                  <c:v>0.2</c:v>
                </c:pt>
                <c:pt idx="23">
                  <c:v>1.155</c:v>
                </c:pt>
                <c:pt idx="24">
                  <c:v>1.04</c:v>
                </c:pt>
                <c:pt idx="25">
                  <c:v>0.375</c:v>
                </c:pt>
                <c:pt idx="26">
                  <c:v>0.45</c:v>
                </c:pt>
                <c:pt idx="27">
                  <c:v>0.45</c:v>
                </c:pt>
                <c:pt idx="28">
                  <c:v>0.72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0.36</c:v>
                </c:pt>
                <c:pt idx="33">
                  <c:v>0.44</c:v>
                </c:pt>
              </c:numCache>
            </c:numRef>
          </c:val>
        </c:ser>
        <c:ser>
          <c:idx val="3"/>
          <c:order val="3"/>
          <c:tx>
            <c:strRef>
              <c:f>DROEBONE!$A$37</c:f>
              <c:strCache>
                <c:ptCount val="1"/>
                <c:pt idx="0">
                  <c:v> Vrystaat/Free State</c:v>
                </c:pt>
              </c:strCache>
            </c:strRef>
          </c:tx>
          <c:spPr>
            <a:solidFill>
              <a:srgbClr val="AE934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DROEBONE!$B$32:$AI$32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DROEBONE!$B$37:$AI$37</c:f>
              <c:numCache>
                <c:ptCount val="34"/>
                <c:pt idx="0">
                  <c:v>33.949</c:v>
                </c:pt>
                <c:pt idx="1">
                  <c:v>9.701</c:v>
                </c:pt>
                <c:pt idx="2">
                  <c:v>24.204</c:v>
                </c:pt>
                <c:pt idx="3">
                  <c:v>17.354</c:v>
                </c:pt>
                <c:pt idx="4">
                  <c:v>15.287</c:v>
                </c:pt>
                <c:pt idx="5">
                  <c:v>16.618</c:v>
                </c:pt>
                <c:pt idx="6">
                  <c:v>13.9</c:v>
                </c:pt>
                <c:pt idx="7">
                  <c:v>6.8</c:v>
                </c:pt>
                <c:pt idx="8">
                  <c:v>19.5</c:v>
                </c:pt>
                <c:pt idx="9">
                  <c:v>19</c:v>
                </c:pt>
                <c:pt idx="10">
                  <c:v>25.8</c:v>
                </c:pt>
                <c:pt idx="11">
                  <c:v>13.75</c:v>
                </c:pt>
                <c:pt idx="12">
                  <c:v>15.7</c:v>
                </c:pt>
                <c:pt idx="13">
                  <c:v>20.15</c:v>
                </c:pt>
                <c:pt idx="14">
                  <c:v>19.6</c:v>
                </c:pt>
                <c:pt idx="15">
                  <c:v>19.8</c:v>
                </c:pt>
                <c:pt idx="16">
                  <c:v>12.375</c:v>
                </c:pt>
                <c:pt idx="17">
                  <c:v>21.45</c:v>
                </c:pt>
                <c:pt idx="18">
                  <c:v>28.8</c:v>
                </c:pt>
                <c:pt idx="19">
                  <c:v>14.4</c:v>
                </c:pt>
                <c:pt idx="20">
                  <c:v>10.5</c:v>
                </c:pt>
                <c:pt idx="21">
                  <c:v>17.6</c:v>
                </c:pt>
                <c:pt idx="22">
                  <c:v>19.2</c:v>
                </c:pt>
                <c:pt idx="23">
                  <c:v>37.7</c:v>
                </c:pt>
                <c:pt idx="24">
                  <c:v>22.4</c:v>
                </c:pt>
                <c:pt idx="25">
                  <c:v>17</c:v>
                </c:pt>
                <c:pt idx="26">
                  <c:v>32</c:v>
                </c:pt>
                <c:pt idx="27">
                  <c:v>28.6</c:v>
                </c:pt>
                <c:pt idx="28">
                  <c:v>28.35</c:v>
                </c:pt>
                <c:pt idx="29">
                  <c:v>30</c:v>
                </c:pt>
                <c:pt idx="30">
                  <c:v>16.5</c:v>
                </c:pt>
                <c:pt idx="31">
                  <c:v>13.95</c:v>
                </c:pt>
                <c:pt idx="32">
                  <c:v>13.3</c:v>
                </c:pt>
                <c:pt idx="33">
                  <c:v>11.475</c:v>
                </c:pt>
              </c:numCache>
            </c:numRef>
          </c:val>
        </c:ser>
        <c:ser>
          <c:idx val="4"/>
          <c:order val="4"/>
          <c:tx>
            <c:strRef>
              <c:f>DROEBONE!$A$39</c:f>
              <c:strCache>
                <c:ptCount val="1"/>
                <c:pt idx="0">
                  <c:v> Kwazulu-Natal</c:v>
                </c:pt>
              </c:strCache>
            </c:strRef>
          </c:tx>
          <c:spPr>
            <a:solidFill>
              <a:srgbClr val="DDD9C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DROEBONE!$B$32:$AI$32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DROEBONE!$B$39:$AI$39</c:f>
              <c:numCache>
                <c:ptCount val="34"/>
                <c:pt idx="0">
                  <c:v>2.248</c:v>
                </c:pt>
                <c:pt idx="1">
                  <c:v>0.9</c:v>
                </c:pt>
                <c:pt idx="2">
                  <c:v>1.297</c:v>
                </c:pt>
                <c:pt idx="3">
                  <c:v>0.93</c:v>
                </c:pt>
                <c:pt idx="4">
                  <c:v>3.456</c:v>
                </c:pt>
                <c:pt idx="5">
                  <c:v>1.666</c:v>
                </c:pt>
                <c:pt idx="6">
                  <c:v>0.235</c:v>
                </c:pt>
                <c:pt idx="7">
                  <c:v>1.73</c:v>
                </c:pt>
                <c:pt idx="8">
                  <c:v>2.8</c:v>
                </c:pt>
                <c:pt idx="9">
                  <c:v>3.72</c:v>
                </c:pt>
                <c:pt idx="10">
                  <c:v>4.16</c:v>
                </c:pt>
                <c:pt idx="11">
                  <c:v>2.7</c:v>
                </c:pt>
                <c:pt idx="12">
                  <c:v>1.52</c:v>
                </c:pt>
                <c:pt idx="13">
                  <c:v>1.8</c:v>
                </c:pt>
                <c:pt idx="14">
                  <c:v>1.8</c:v>
                </c:pt>
                <c:pt idx="15">
                  <c:v>0.9</c:v>
                </c:pt>
                <c:pt idx="16">
                  <c:v>3</c:v>
                </c:pt>
                <c:pt idx="17">
                  <c:v>5.95</c:v>
                </c:pt>
                <c:pt idx="18">
                  <c:v>4.8</c:v>
                </c:pt>
                <c:pt idx="19">
                  <c:v>4.5</c:v>
                </c:pt>
                <c:pt idx="20">
                  <c:v>4.8</c:v>
                </c:pt>
                <c:pt idx="21">
                  <c:v>5.2</c:v>
                </c:pt>
                <c:pt idx="22">
                  <c:v>7.8</c:v>
                </c:pt>
                <c:pt idx="23">
                  <c:v>6.5</c:v>
                </c:pt>
                <c:pt idx="24">
                  <c:v>7.8</c:v>
                </c:pt>
                <c:pt idx="25">
                  <c:v>2.64</c:v>
                </c:pt>
                <c:pt idx="26">
                  <c:v>5.4</c:v>
                </c:pt>
                <c:pt idx="27">
                  <c:v>3.6</c:v>
                </c:pt>
                <c:pt idx="28">
                  <c:v>4.025</c:v>
                </c:pt>
                <c:pt idx="29">
                  <c:v>3.48</c:v>
                </c:pt>
                <c:pt idx="30">
                  <c:v>3.9</c:v>
                </c:pt>
                <c:pt idx="31">
                  <c:v>2.76</c:v>
                </c:pt>
                <c:pt idx="32">
                  <c:v>3.15</c:v>
                </c:pt>
                <c:pt idx="33">
                  <c:v>2.52</c:v>
                </c:pt>
              </c:numCache>
            </c:numRef>
          </c:val>
        </c:ser>
        <c:ser>
          <c:idx val="5"/>
          <c:order val="5"/>
          <c:tx>
            <c:strRef>
              <c:f>DROEBONE!$A$40</c:f>
              <c:strCache>
                <c:ptCount val="1"/>
                <c:pt idx="0">
                  <c:v> Mpumalanga</c:v>
                </c:pt>
              </c:strCache>
            </c:strRef>
          </c:tx>
          <c:spPr>
            <a:solidFill>
              <a:srgbClr val="3B636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DROEBONE!$B$32:$AI$32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DROEBONE!$B$40:$AI$40</c:f>
              <c:numCache>
                <c:ptCount val="34"/>
                <c:pt idx="0">
                  <c:v>43.163</c:v>
                </c:pt>
                <c:pt idx="1">
                  <c:v>13.591</c:v>
                </c:pt>
                <c:pt idx="2">
                  <c:v>29.09</c:v>
                </c:pt>
                <c:pt idx="3">
                  <c:v>20.857</c:v>
                </c:pt>
                <c:pt idx="4">
                  <c:v>18.081</c:v>
                </c:pt>
                <c:pt idx="5">
                  <c:v>25.756</c:v>
                </c:pt>
                <c:pt idx="6">
                  <c:v>21.258</c:v>
                </c:pt>
                <c:pt idx="7">
                  <c:v>23</c:v>
                </c:pt>
                <c:pt idx="8">
                  <c:v>37</c:v>
                </c:pt>
                <c:pt idx="9">
                  <c:v>34.2</c:v>
                </c:pt>
                <c:pt idx="10">
                  <c:v>45.1</c:v>
                </c:pt>
                <c:pt idx="11">
                  <c:v>32.5</c:v>
                </c:pt>
                <c:pt idx="12">
                  <c:v>32</c:v>
                </c:pt>
                <c:pt idx="13">
                  <c:v>43.5</c:v>
                </c:pt>
                <c:pt idx="14">
                  <c:v>33.6</c:v>
                </c:pt>
                <c:pt idx="15">
                  <c:v>27.5</c:v>
                </c:pt>
                <c:pt idx="16">
                  <c:v>13.3</c:v>
                </c:pt>
                <c:pt idx="17">
                  <c:v>15</c:v>
                </c:pt>
                <c:pt idx="18">
                  <c:v>15.75</c:v>
                </c:pt>
                <c:pt idx="19">
                  <c:v>12.075</c:v>
                </c:pt>
                <c:pt idx="20">
                  <c:v>8.5</c:v>
                </c:pt>
                <c:pt idx="21">
                  <c:v>8.505</c:v>
                </c:pt>
                <c:pt idx="22">
                  <c:v>11.9</c:v>
                </c:pt>
                <c:pt idx="23">
                  <c:v>12.25</c:v>
                </c:pt>
                <c:pt idx="24">
                  <c:v>11.25</c:v>
                </c:pt>
                <c:pt idx="25">
                  <c:v>6</c:v>
                </c:pt>
                <c:pt idx="26">
                  <c:v>8.525</c:v>
                </c:pt>
                <c:pt idx="27">
                  <c:v>9.8</c:v>
                </c:pt>
                <c:pt idx="28">
                  <c:v>6.75</c:v>
                </c:pt>
                <c:pt idx="29">
                  <c:v>8.25</c:v>
                </c:pt>
                <c:pt idx="30">
                  <c:v>9.75</c:v>
                </c:pt>
                <c:pt idx="31">
                  <c:v>6.6</c:v>
                </c:pt>
                <c:pt idx="32">
                  <c:v>7</c:v>
                </c:pt>
                <c:pt idx="33">
                  <c:v>4.42</c:v>
                </c:pt>
              </c:numCache>
            </c:numRef>
          </c:val>
        </c:ser>
        <c:ser>
          <c:idx val="6"/>
          <c:order val="6"/>
          <c:tx>
            <c:strRef>
              <c:f>DROEBONE!$A$41</c:f>
              <c:strCache>
                <c:ptCount val="1"/>
                <c:pt idx="0">
                  <c:v> Limpopo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DROEBONE!$B$32:$AI$32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DROEBONE!$B$41:$AI$41</c:f>
              <c:numCache>
                <c:ptCount val="34"/>
                <c:pt idx="0">
                  <c:v>1.163</c:v>
                </c:pt>
                <c:pt idx="1">
                  <c:v>0.946</c:v>
                </c:pt>
                <c:pt idx="2">
                  <c:v>0.48</c:v>
                </c:pt>
                <c:pt idx="3">
                  <c:v>0.344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0.09</c:v>
                </c:pt>
                <c:pt idx="8">
                  <c:v>1.3</c:v>
                </c:pt>
                <c:pt idx="9">
                  <c:v>1.32</c:v>
                </c:pt>
                <c:pt idx="10">
                  <c:v>1.488</c:v>
                </c:pt>
                <c:pt idx="11">
                  <c:v>0.72</c:v>
                </c:pt>
                <c:pt idx="12">
                  <c:v>0.95</c:v>
                </c:pt>
                <c:pt idx="13">
                  <c:v>0.72</c:v>
                </c:pt>
                <c:pt idx="14">
                  <c:v>0.56</c:v>
                </c:pt>
                <c:pt idx="15">
                  <c:v>0.6</c:v>
                </c:pt>
                <c:pt idx="16">
                  <c:v>4.9</c:v>
                </c:pt>
                <c:pt idx="17">
                  <c:v>6.8</c:v>
                </c:pt>
                <c:pt idx="18">
                  <c:v>6.75</c:v>
                </c:pt>
                <c:pt idx="19">
                  <c:v>9.35</c:v>
                </c:pt>
                <c:pt idx="20">
                  <c:v>9.36</c:v>
                </c:pt>
                <c:pt idx="21">
                  <c:v>6.25</c:v>
                </c:pt>
                <c:pt idx="22">
                  <c:v>10.8</c:v>
                </c:pt>
                <c:pt idx="23">
                  <c:v>9.625</c:v>
                </c:pt>
                <c:pt idx="24">
                  <c:v>16.8</c:v>
                </c:pt>
                <c:pt idx="25">
                  <c:v>3.75</c:v>
                </c:pt>
                <c:pt idx="26">
                  <c:v>12.95</c:v>
                </c:pt>
                <c:pt idx="27">
                  <c:v>15</c:v>
                </c:pt>
                <c:pt idx="28">
                  <c:v>12.48</c:v>
                </c:pt>
                <c:pt idx="29">
                  <c:v>13.44</c:v>
                </c:pt>
                <c:pt idx="30">
                  <c:v>16</c:v>
                </c:pt>
                <c:pt idx="31">
                  <c:v>18.2</c:v>
                </c:pt>
                <c:pt idx="32">
                  <c:v>16</c:v>
                </c:pt>
                <c:pt idx="33">
                  <c:v>24.4</c:v>
                </c:pt>
              </c:numCache>
            </c:numRef>
          </c:val>
        </c:ser>
        <c:ser>
          <c:idx val="7"/>
          <c:order val="7"/>
          <c:tx>
            <c:strRef>
              <c:f>DROEBONE!$A$42</c:f>
              <c:strCache>
                <c:ptCount val="1"/>
                <c:pt idx="0">
                  <c:v> Gauteng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DROEBONE!$B$32:$AI$32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DROEBONE!$B$42:$AI$42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3.523</c:v>
                </c:pt>
                <c:pt idx="7">
                  <c:v>3</c:v>
                </c:pt>
                <c:pt idx="8">
                  <c:v>3.5</c:v>
                </c:pt>
                <c:pt idx="9">
                  <c:v>2.88</c:v>
                </c:pt>
                <c:pt idx="10">
                  <c:v>4.55</c:v>
                </c:pt>
                <c:pt idx="11">
                  <c:v>4.2</c:v>
                </c:pt>
                <c:pt idx="12">
                  <c:v>4.55</c:v>
                </c:pt>
                <c:pt idx="13">
                  <c:v>6</c:v>
                </c:pt>
                <c:pt idx="14">
                  <c:v>5.25</c:v>
                </c:pt>
                <c:pt idx="15">
                  <c:v>6.3</c:v>
                </c:pt>
                <c:pt idx="16">
                  <c:v>3.4</c:v>
                </c:pt>
                <c:pt idx="17">
                  <c:v>5.075</c:v>
                </c:pt>
                <c:pt idx="18">
                  <c:v>5.1</c:v>
                </c:pt>
                <c:pt idx="19">
                  <c:v>4.55</c:v>
                </c:pt>
                <c:pt idx="20">
                  <c:v>1.9</c:v>
                </c:pt>
                <c:pt idx="21">
                  <c:v>2.4</c:v>
                </c:pt>
                <c:pt idx="22">
                  <c:v>3.4</c:v>
                </c:pt>
                <c:pt idx="23">
                  <c:v>4.2</c:v>
                </c:pt>
                <c:pt idx="24">
                  <c:v>4.8</c:v>
                </c:pt>
                <c:pt idx="25">
                  <c:v>2.5</c:v>
                </c:pt>
                <c:pt idx="26">
                  <c:v>2.25</c:v>
                </c:pt>
                <c:pt idx="27">
                  <c:v>1.2</c:v>
                </c:pt>
                <c:pt idx="28">
                  <c:v>1.95</c:v>
                </c:pt>
                <c:pt idx="29">
                  <c:v>0.78</c:v>
                </c:pt>
                <c:pt idx="30">
                  <c:v>1.092</c:v>
                </c:pt>
                <c:pt idx="31">
                  <c:v>0.8</c:v>
                </c:pt>
                <c:pt idx="32">
                  <c:v>0.88</c:v>
                </c:pt>
                <c:pt idx="33">
                  <c:v>0.935</c:v>
                </c:pt>
              </c:numCache>
            </c:numRef>
          </c:val>
        </c:ser>
        <c:ser>
          <c:idx val="8"/>
          <c:order val="8"/>
          <c:tx>
            <c:strRef>
              <c:f>DROEBONE!$A$43</c:f>
              <c:strCache>
                <c:ptCount val="1"/>
                <c:pt idx="0">
                  <c:v> Noordwes/North West</c:v>
                </c:pt>
              </c:strCache>
            </c:strRef>
          </c:tx>
          <c:spPr>
            <a:solidFill>
              <a:srgbClr val="58595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DROEBONE!$B$32:$AI$32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2018/19</c:v>
                </c:pt>
                <c:pt idx="29">
                  <c:v>2019/20</c:v>
                </c:pt>
                <c:pt idx="30">
                  <c:v>2020/21</c:v>
                </c:pt>
                <c:pt idx="31">
                  <c:v>2021/22</c:v>
                </c:pt>
                <c:pt idx="32">
                  <c:v>2022/23</c:v>
                </c:pt>
                <c:pt idx="33">
                  <c:v>2023/24*</c:v>
                </c:pt>
              </c:strCache>
            </c:strRef>
          </c:cat>
          <c:val>
            <c:numRef>
              <c:f>DROEBONE!$B$43:$AI$43</c:f>
              <c:numCache>
                <c:ptCount val="34"/>
                <c:pt idx="0">
                  <c:v>16.572</c:v>
                </c:pt>
                <c:pt idx="1">
                  <c:v>1.273</c:v>
                </c:pt>
                <c:pt idx="2">
                  <c:v>4.085</c:v>
                </c:pt>
                <c:pt idx="3">
                  <c:v>2.929</c:v>
                </c:pt>
                <c:pt idx="4">
                  <c:v>2.046</c:v>
                </c:pt>
                <c:pt idx="5">
                  <c:v>3.539</c:v>
                </c:pt>
                <c:pt idx="6">
                  <c:v>7.74</c:v>
                </c:pt>
                <c:pt idx="7">
                  <c:v>5.83</c:v>
                </c:pt>
                <c:pt idx="8">
                  <c:v>7.4</c:v>
                </c:pt>
                <c:pt idx="9">
                  <c:v>7.15</c:v>
                </c:pt>
                <c:pt idx="10">
                  <c:v>6.84</c:v>
                </c:pt>
                <c:pt idx="11">
                  <c:v>3.5</c:v>
                </c:pt>
                <c:pt idx="12">
                  <c:v>4.7</c:v>
                </c:pt>
                <c:pt idx="13">
                  <c:v>5.85</c:v>
                </c:pt>
                <c:pt idx="14">
                  <c:v>7.15</c:v>
                </c:pt>
                <c:pt idx="15">
                  <c:v>10.8</c:v>
                </c:pt>
                <c:pt idx="16">
                  <c:v>2</c:v>
                </c:pt>
                <c:pt idx="17">
                  <c:v>3.85</c:v>
                </c:pt>
                <c:pt idx="18">
                  <c:v>5</c:v>
                </c:pt>
                <c:pt idx="19">
                  <c:v>5.4</c:v>
                </c:pt>
                <c:pt idx="20">
                  <c:v>5.5</c:v>
                </c:pt>
                <c:pt idx="21">
                  <c:v>5</c:v>
                </c:pt>
                <c:pt idx="22">
                  <c:v>4.8</c:v>
                </c:pt>
                <c:pt idx="23">
                  <c:v>8.25</c:v>
                </c:pt>
                <c:pt idx="24">
                  <c:v>6.75</c:v>
                </c:pt>
                <c:pt idx="25">
                  <c:v>2.4</c:v>
                </c:pt>
                <c:pt idx="26">
                  <c:v>5.5</c:v>
                </c:pt>
                <c:pt idx="27">
                  <c:v>9.6</c:v>
                </c:pt>
                <c:pt idx="28">
                  <c:v>10.5</c:v>
                </c:pt>
                <c:pt idx="29">
                  <c:v>7.7</c:v>
                </c:pt>
                <c:pt idx="30">
                  <c:v>9.28</c:v>
                </c:pt>
                <c:pt idx="31">
                  <c:v>8.75</c:v>
                </c:pt>
                <c:pt idx="32">
                  <c:v>8.4</c:v>
                </c:pt>
                <c:pt idx="33">
                  <c:v>6.75</c:v>
                </c:pt>
              </c:numCache>
            </c:numRef>
          </c:val>
        </c:ser>
        <c:overlap val="100"/>
        <c:axId val="3747567"/>
        <c:axId val="41570580"/>
      </c:barChart>
      <c:catAx>
        <c:axId val="3747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Years</a:t>
                </a:r>
              </a:p>
            </c:rich>
          </c:tx>
          <c:layout>
            <c:manualLayout>
              <c:xMode val="factor"/>
              <c:yMode val="factor"/>
              <c:x val="-0.020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70580"/>
        <c:crosses val="autoZero"/>
        <c:auto val="1"/>
        <c:lblOffset val="100"/>
        <c:tickLblSkip val="1"/>
        <c:noMultiLvlLbl val="0"/>
      </c:catAx>
      <c:valAx>
        <c:axId val="41570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567"/>
        <c:crossesAt val="1"/>
        <c:crossBetween val="between"/>
        <c:dispUnits/>
      </c:valAx>
      <c:spPr>
        <a:blipFill>
          <a:blip r:embed="rId1">
            <a:alphaModFix amt="20000"/>
          </a:blip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035"/>
          <c:w val="0.158"/>
          <c:h val="0.7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5816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5816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5816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5816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5816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showGridLines="0" tabSelected="1" zoomScale="85" zoomScaleNormal="85" zoomScalePageLayoutView="0" workbookViewId="0" topLeftCell="A1">
      <pane xSplit="1" ySplit="7" topLeftCell="A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I38" sqref="AI38"/>
    </sheetView>
  </sheetViews>
  <sheetFormatPr defaultColWidth="9.7109375" defaultRowHeight="12.75"/>
  <cols>
    <col min="1" max="1" width="41.8515625" style="1" customWidth="1"/>
    <col min="2" max="24" width="10.7109375" style="1" customWidth="1"/>
    <col min="25" max="26" width="10.7109375" style="0" customWidth="1"/>
    <col min="27" max="62" width="10.7109375" style="1" customWidth="1"/>
    <col min="63" max="16384" width="9.7109375" style="1" customWidth="1"/>
  </cols>
  <sheetData>
    <row r="1" spans="1:5" ht="15">
      <c r="A1" s="18" t="s">
        <v>19</v>
      </c>
      <c r="B1" s="13"/>
      <c r="C1" s="13"/>
      <c r="D1" s="13"/>
      <c r="E1" s="13"/>
    </row>
    <row r="4" spans="1:5" ht="12.75">
      <c r="A4" s="2" t="s">
        <v>35</v>
      </c>
      <c r="B4" s="2"/>
      <c r="C4" s="2"/>
      <c r="D4" s="2"/>
      <c r="E4" s="2"/>
    </row>
    <row r="5" spans="1:5" ht="12.75">
      <c r="A5" s="2" t="s">
        <v>34</v>
      </c>
      <c r="B5" s="2"/>
      <c r="C5" s="2"/>
      <c r="D5" s="2"/>
      <c r="E5" s="2"/>
    </row>
    <row r="6" spans="1:5" ht="12.75">
      <c r="A6" s="20" t="s">
        <v>67</v>
      </c>
      <c r="B6" s="14"/>
      <c r="C6" s="14"/>
      <c r="D6" s="14"/>
      <c r="E6" s="14"/>
    </row>
    <row r="7" ht="12.75">
      <c r="A7" s="1" t="s">
        <v>20</v>
      </c>
    </row>
    <row r="9" spans="1:9" ht="12.75">
      <c r="A9" s="3" t="s">
        <v>28</v>
      </c>
      <c r="B9" s="3"/>
      <c r="C9" s="3"/>
      <c r="D9" s="3"/>
      <c r="E9" s="16"/>
      <c r="F9" s="17"/>
      <c r="G9" s="17"/>
      <c r="H9" s="17"/>
      <c r="I9" s="17"/>
    </row>
    <row r="10" spans="1:35" ht="12.75">
      <c r="A10" s="3" t="s">
        <v>29</v>
      </c>
      <c r="B10" s="3"/>
      <c r="C10" s="3"/>
      <c r="D10" s="3"/>
      <c r="E10" s="3"/>
      <c r="AC10" s="23"/>
      <c r="AI10" s="59" t="s">
        <v>66</v>
      </c>
    </row>
    <row r="11" spans="2:62" ht="12.75" hidden="1">
      <c r="B11" s="42">
        <v>32874</v>
      </c>
      <c r="C11" s="42">
        <v>33239</v>
      </c>
      <c r="D11" s="42">
        <v>33604</v>
      </c>
      <c r="E11" s="42">
        <v>33970</v>
      </c>
      <c r="F11" s="42">
        <v>34335</v>
      </c>
      <c r="G11" s="42">
        <v>34700</v>
      </c>
      <c r="H11" s="42">
        <v>35065</v>
      </c>
      <c r="I11" s="42">
        <v>35431</v>
      </c>
      <c r="J11" s="42">
        <v>35796</v>
      </c>
      <c r="K11" s="42">
        <v>36161</v>
      </c>
      <c r="L11" s="42">
        <v>36526</v>
      </c>
      <c r="M11" s="42">
        <v>36892</v>
      </c>
      <c r="N11" s="42">
        <v>37257</v>
      </c>
      <c r="O11" s="42">
        <v>37622</v>
      </c>
      <c r="P11" s="42">
        <v>37987</v>
      </c>
      <c r="Q11" s="42">
        <v>38353</v>
      </c>
      <c r="R11" s="42">
        <v>38718</v>
      </c>
      <c r="S11" s="42">
        <v>39083</v>
      </c>
      <c r="T11" s="42">
        <v>39448</v>
      </c>
      <c r="U11" s="42">
        <v>39814</v>
      </c>
      <c r="V11" s="42">
        <v>40179</v>
      </c>
      <c r="W11" s="42">
        <v>40544</v>
      </c>
      <c r="X11" s="42">
        <v>40909</v>
      </c>
      <c r="Y11" s="42">
        <v>41275</v>
      </c>
      <c r="Z11" s="42">
        <v>41640</v>
      </c>
      <c r="AA11" s="42">
        <v>42005</v>
      </c>
      <c r="AB11" s="42">
        <v>42370</v>
      </c>
      <c r="AC11" s="42">
        <v>42736</v>
      </c>
      <c r="AD11" s="42">
        <v>43101</v>
      </c>
      <c r="AE11" s="42">
        <v>43466</v>
      </c>
      <c r="AF11" s="42">
        <v>43831</v>
      </c>
      <c r="AG11" s="42">
        <v>44197</v>
      </c>
      <c r="AH11" s="42">
        <v>44562</v>
      </c>
      <c r="AI11" s="42">
        <v>44927</v>
      </c>
      <c r="AJ11" s="42">
        <v>45292</v>
      </c>
      <c r="AK11" s="42">
        <v>45658</v>
      </c>
      <c r="AL11" s="42">
        <v>46023</v>
      </c>
      <c r="AM11" s="42">
        <v>46388</v>
      </c>
      <c r="AN11" s="42">
        <v>46753</v>
      </c>
      <c r="AO11" s="42">
        <v>47119</v>
      </c>
      <c r="AP11" s="42">
        <v>47484</v>
      </c>
      <c r="AQ11" s="42">
        <v>47849</v>
      </c>
      <c r="AR11" s="42">
        <v>48214</v>
      </c>
      <c r="AS11" s="42">
        <v>48580</v>
      </c>
      <c r="AT11" s="42">
        <v>48945</v>
      </c>
      <c r="AU11" s="42">
        <v>49310</v>
      </c>
      <c r="AV11" s="42">
        <v>49675</v>
      </c>
      <c r="AW11" s="42">
        <v>50041</v>
      </c>
      <c r="AX11" s="42">
        <v>50406</v>
      </c>
      <c r="AY11" s="42">
        <v>50771</v>
      </c>
      <c r="AZ11" s="42">
        <v>51136</v>
      </c>
      <c r="BA11" s="42">
        <v>51502</v>
      </c>
      <c r="BB11" s="42">
        <v>51867</v>
      </c>
      <c r="BC11" s="42">
        <v>52232</v>
      </c>
      <c r="BD11" s="42">
        <v>52597</v>
      </c>
      <c r="BE11" s="42">
        <v>52963</v>
      </c>
      <c r="BF11" s="42">
        <v>53328</v>
      </c>
      <c r="BG11" s="42">
        <v>53693</v>
      </c>
      <c r="BH11" s="42">
        <v>54058</v>
      </c>
      <c r="BI11" s="42">
        <v>54424</v>
      </c>
      <c r="BJ11" s="42">
        <v>54789</v>
      </c>
    </row>
    <row r="12" spans="1:43" s="23" customFormat="1" ht="12.75">
      <c r="A12" s="31" t="s">
        <v>5</v>
      </c>
      <c r="B12" s="35" t="s">
        <v>37</v>
      </c>
      <c r="C12" s="35" t="s">
        <v>38</v>
      </c>
      <c r="D12" s="35" t="s">
        <v>39</v>
      </c>
      <c r="E12" s="27" t="s">
        <v>40</v>
      </c>
      <c r="F12" s="36" t="s">
        <v>0</v>
      </c>
      <c r="G12" s="24" t="s">
        <v>1</v>
      </c>
      <c r="H12" s="24" t="s">
        <v>2</v>
      </c>
      <c r="I12" s="24" t="s">
        <v>3</v>
      </c>
      <c r="J12" s="24" t="s">
        <v>4</v>
      </c>
      <c r="K12" s="24" t="s">
        <v>13</v>
      </c>
      <c r="L12" s="25" t="s">
        <v>14</v>
      </c>
      <c r="M12" s="25" t="s">
        <v>15</v>
      </c>
      <c r="N12" s="25" t="s">
        <v>16</v>
      </c>
      <c r="O12" s="25" t="s">
        <v>17</v>
      </c>
      <c r="P12" s="25" t="s">
        <v>36</v>
      </c>
      <c r="Q12" s="25" t="s">
        <v>41</v>
      </c>
      <c r="R12" s="25" t="s">
        <v>42</v>
      </c>
      <c r="S12" s="25" t="s">
        <v>43</v>
      </c>
      <c r="T12" s="25" t="s">
        <v>44</v>
      </c>
      <c r="U12" s="25" t="s">
        <v>45</v>
      </c>
      <c r="V12" s="26" t="s">
        <v>46</v>
      </c>
      <c r="W12" s="26" t="s">
        <v>47</v>
      </c>
      <c r="X12" s="27" t="s">
        <v>49</v>
      </c>
      <c r="Y12" s="27" t="s">
        <v>50</v>
      </c>
      <c r="Z12" s="27" t="s">
        <v>51</v>
      </c>
      <c r="AA12" s="27" t="s">
        <v>52</v>
      </c>
      <c r="AB12" s="27" t="s">
        <v>53</v>
      </c>
      <c r="AC12" s="27" t="s">
        <v>54</v>
      </c>
      <c r="AD12" s="37" t="s">
        <v>57</v>
      </c>
      <c r="AE12" s="38" t="s">
        <v>60</v>
      </c>
      <c r="AF12" s="38" t="s">
        <v>59</v>
      </c>
      <c r="AG12" s="38" t="s">
        <v>58</v>
      </c>
      <c r="AH12" s="38" t="s">
        <v>61</v>
      </c>
      <c r="AI12" s="60" t="s">
        <v>62</v>
      </c>
      <c r="AJ12" s="71" t="s">
        <v>63</v>
      </c>
      <c r="AK12" s="71" t="s">
        <v>64</v>
      </c>
      <c r="AL12" s="71" t="s">
        <v>65</v>
      </c>
      <c r="AQ12" s="77"/>
    </row>
    <row r="13" spans="1:43" s="23" customFormat="1" ht="12.75">
      <c r="A13" s="31" t="s">
        <v>21</v>
      </c>
      <c r="B13" s="28" t="s">
        <v>6</v>
      </c>
      <c r="C13" s="28" t="s">
        <v>6</v>
      </c>
      <c r="D13" s="28" t="s">
        <v>6</v>
      </c>
      <c r="E13" s="28" t="s">
        <v>6</v>
      </c>
      <c r="F13" s="28" t="s">
        <v>6</v>
      </c>
      <c r="G13" s="29" t="s">
        <v>6</v>
      </c>
      <c r="H13" s="29" t="s">
        <v>6</v>
      </c>
      <c r="I13" s="29" t="s">
        <v>6</v>
      </c>
      <c r="J13" s="29" t="s">
        <v>6</v>
      </c>
      <c r="K13" s="29" t="s">
        <v>6</v>
      </c>
      <c r="L13" s="29" t="s">
        <v>6</v>
      </c>
      <c r="M13" s="29" t="s">
        <v>6</v>
      </c>
      <c r="N13" s="29" t="s">
        <v>6</v>
      </c>
      <c r="O13" s="29" t="s">
        <v>6</v>
      </c>
      <c r="P13" s="29" t="s">
        <v>6</v>
      </c>
      <c r="Q13" s="29" t="s">
        <v>6</v>
      </c>
      <c r="R13" s="29" t="s">
        <v>6</v>
      </c>
      <c r="S13" s="29" t="s">
        <v>6</v>
      </c>
      <c r="T13" s="29" t="s">
        <v>6</v>
      </c>
      <c r="U13" s="29" t="s">
        <v>6</v>
      </c>
      <c r="V13" s="29" t="s">
        <v>6</v>
      </c>
      <c r="W13" s="30" t="s">
        <v>48</v>
      </c>
      <c r="X13" s="28" t="s">
        <v>6</v>
      </c>
      <c r="Y13" s="28" t="s">
        <v>6</v>
      </c>
      <c r="Z13" s="28" t="s">
        <v>6</v>
      </c>
      <c r="AA13" s="28" t="s">
        <v>6</v>
      </c>
      <c r="AB13" s="28" t="s">
        <v>6</v>
      </c>
      <c r="AC13" s="28" t="s">
        <v>6</v>
      </c>
      <c r="AD13" s="28" t="s">
        <v>6</v>
      </c>
      <c r="AE13" s="28" t="s">
        <v>6</v>
      </c>
      <c r="AF13" s="28" t="s">
        <v>6</v>
      </c>
      <c r="AG13" s="28" t="s">
        <v>6</v>
      </c>
      <c r="AH13" s="28" t="s">
        <v>6</v>
      </c>
      <c r="AI13" s="61" t="s">
        <v>6</v>
      </c>
      <c r="AJ13" s="72" t="s">
        <v>6</v>
      </c>
      <c r="AK13" s="72" t="s">
        <v>6</v>
      </c>
      <c r="AL13" s="72" t="s">
        <v>6</v>
      </c>
      <c r="AQ13" s="77"/>
    </row>
    <row r="14" spans="1:43" ht="12.75">
      <c r="A14" s="4"/>
      <c r="B14" s="43"/>
      <c r="C14" s="43"/>
      <c r="D14" s="43"/>
      <c r="E14" s="43"/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6"/>
      <c r="S14" s="46"/>
      <c r="T14" s="46"/>
      <c r="U14" s="46"/>
      <c r="V14" s="46"/>
      <c r="W14" s="44"/>
      <c r="X14" s="44"/>
      <c r="Y14" s="56"/>
      <c r="Z14" s="56"/>
      <c r="AA14" s="56"/>
      <c r="AB14" s="56"/>
      <c r="AC14" s="56"/>
      <c r="AD14" s="46"/>
      <c r="AE14" s="46"/>
      <c r="AF14" s="46"/>
      <c r="AG14" s="46"/>
      <c r="AH14" s="46"/>
      <c r="AI14" s="62"/>
      <c r="AJ14" s="73"/>
      <c r="AK14" s="73"/>
      <c r="AL14" s="73"/>
      <c r="AQ14" s="77"/>
    </row>
    <row r="15" spans="1:43" ht="12.75">
      <c r="A15" s="5" t="s">
        <v>26</v>
      </c>
      <c r="B15" s="43">
        <v>0.484</v>
      </c>
      <c r="C15" s="43">
        <v>0.49</v>
      </c>
      <c r="D15" s="43">
        <v>0.565</v>
      </c>
      <c r="E15" s="43">
        <v>0.657</v>
      </c>
      <c r="F15" s="44">
        <v>0.422</v>
      </c>
      <c r="G15" s="45">
        <v>0.286</v>
      </c>
      <c r="H15" s="45">
        <v>0</v>
      </c>
      <c r="I15" s="45">
        <v>0</v>
      </c>
      <c r="J15" s="45">
        <v>0</v>
      </c>
      <c r="K15" s="45">
        <v>0.05</v>
      </c>
      <c r="L15" s="45">
        <v>0.06</v>
      </c>
      <c r="M15" s="45">
        <v>0.25</v>
      </c>
      <c r="N15" s="45">
        <v>0.1</v>
      </c>
      <c r="O15" s="45">
        <v>0.3</v>
      </c>
      <c r="P15" s="45">
        <v>0.3</v>
      </c>
      <c r="Q15" s="44">
        <v>0.18</v>
      </c>
      <c r="R15" s="44">
        <v>0.15</v>
      </c>
      <c r="S15" s="44">
        <v>0.1</v>
      </c>
      <c r="T15" s="44">
        <v>0.1</v>
      </c>
      <c r="U15" s="44">
        <v>0.1</v>
      </c>
      <c r="V15" s="44">
        <v>0.1</v>
      </c>
      <c r="W15" s="44">
        <v>0.5</v>
      </c>
      <c r="X15" s="44">
        <v>0.2</v>
      </c>
      <c r="Y15" s="56">
        <v>0.3</v>
      </c>
      <c r="Z15" s="56">
        <v>0.3</v>
      </c>
      <c r="AA15" s="56">
        <v>0.1</v>
      </c>
      <c r="AB15" s="56">
        <v>0.1</v>
      </c>
      <c r="AC15" s="57">
        <v>0.02</v>
      </c>
      <c r="AD15" s="44">
        <v>0.1</v>
      </c>
      <c r="AE15" s="44">
        <v>0.1</v>
      </c>
      <c r="AF15" s="44">
        <v>0.1</v>
      </c>
      <c r="AG15" s="44">
        <v>0.1</v>
      </c>
      <c r="AH15" s="44">
        <v>0.1</v>
      </c>
      <c r="AI15" s="63">
        <v>0.1</v>
      </c>
      <c r="AJ15" s="74"/>
      <c r="AK15" s="74"/>
      <c r="AL15" s="74"/>
      <c r="AQ15" s="77"/>
    </row>
    <row r="16" spans="1:43" ht="12.75">
      <c r="A16" s="5" t="s">
        <v>22</v>
      </c>
      <c r="B16" s="43">
        <v>1.04</v>
      </c>
      <c r="C16" s="43">
        <v>0.255</v>
      </c>
      <c r="D16" s="43">
        <v>1.028</v>
      </c>
      <c r="E16" s="43">
        <v>1.195</v>
      </c>
      <c r="F16" s="44">
        <v>2.57</v>
      </c>
      <c r="G16" s="45">
        <v>0.793</v>
      </c>
      <c r="H16" s="45">
        <v>2.186</v>
      </c>
      <c r="I16" s="45">
        <v>0.98</v>
      </c>
      <c r="J16" s="45">
        <v>1.4</v>
      </c>
      <c r="K16" s="45">
        <v>1.2</v>
      </c>
      <c r="L16" s="45">
        <v>1.2</v>
      </c>
      <c r="M16" s="45">
        <v>0.2</v>
      </c>
      <c r="N16" s="45">
        <v>0.25</v>
      </c>
      <c r="O16" s="45">
        <v>0.6</v>
      </c>
      <c r="P16" s="45">
        <v>0.4</v>
      </c>
      <c r="Q16" s="44">
        <v>0.3</v>
      </c>
      <c r="R16" s="44">
        <v>0.075</v>
      </c>
      <c r="S16" s="44">
        <v>0.2</v>
      </c>
      <c r="T16" s="44">
        <v>0.1</v>
      </c>
      <c r="U16" s="44">
        <v>0.6</v>
      </c>
      <c r="V16" s="44">
        <v>0.5</v>
      </c>
      <c r="W16" s="44">
        <v>0.75</v>
      </c>
      <c r="X16" s="44">
        <v>0.85</v>
      </c>
      <c r="Y16" s="56">
        <v>1</v>
      </c>
      <c r="Z16" s="56">
        <v>0.9</v>
      </c>
      <c r="AA16" s="56">
        <v>0.35</v>
      </c>
      <c r="AB16" s="56">
        <v>0.65</v>
      </c>
      <c r="AC16" s="57">
        <v>0.54</v>
      </c>
      <c r="AD16" s="44">
        <v>1</v>
      </c>
      <c r="AE16" s="44">
        <v>0.35</v>
      </c>
      <c r="AF16" s="44">
        <v>0.35</v>
      </c>
      <c r="AG16" s="44">
        <v>0.6</v>
      </c>
      <c r="AH16" s="44">
        <v>0.45</v>
      </c>
      <c r="AI16" s="63">
        <v>0.5</v>
      </c>
      <c r="AJ16" s="74"/>
      <c r="AK16" s="74"/>
      <c r="AL16" s="74"/>
      <c r="AQ16" s="78"/>
    </row>
    <row r="17" spans="1:43" ht="12.75">
      <c r="A17" s="5" t="s">
        <v>24</v>
      </c>
      <c r="B17" s="43">
        <v>26.923</v>
      </c>
      <c r="C17" s="43">
        <v>19.123</v>
      </c>
      <c r="D17" s="43">
        <v>15.851</v>
      </c>
      <c r="E17" s="43">
        <v>18.424</v>
      </c>
      <c r="F17" s="44">
        <v>19.577</v>
      </c>
      <c r="G17" s="45">
        <v>16.087</v>
      </c>
      <c r="H17" s="45">
        <v>12.053</v>
      </c>
      <c r="I17" s="45">
        <v>6.2</v>
      </c>
      <c r="J17" s="45">
        <v>17.4</v>
      </c>
      <c r="K17" s="45">
        <v>19</v>
      </c>
      <c r="L17" s="45">
        <v>21.5</v>
      </c>
      <c r="M17" s="45">
        <v>11</v>
      </c>
      <c r="N17" s="45">
        <v>11.85</v>
      </c>
      <c r="O17" s="45">
        <v>15</v>
      </c>
      <c r="P17" s="45">
        <v>14</v>
      </c>
      <c r="Q17" s="44">
        <v>18</v>
      </c>
      <c r="R17" s="44">
        <v>16.5</v>
      </c>
      <c r="S17" s="44">
        <v>16.5</v>
      </c>
      <c r="T17" s="44">
        <v>18</v>
      </c>
      <c r="U17" s="44">
        <v>16</v>
      </c>
      <c r="V17" s="44">
        <v>15</v>
      </c>
      <c r="W17" s="44">
        <v>16</v>
      </c>
      <c r="X17" s="44">
        <v>16</v>
      </c>
      <c r="Y17" s="56">
        <v>26</v>
      </c>
      <c r="Z17" s="56">
        <v>28</v>
      </c>
      <c r="AA17" s="56">
        <v>17</v>
      </c>
      <c r="AB17" s="56">
        <v>20</v>
      </c>
      <c r="AC17" s="57">
        <v>26</v>
      </c>
      <c r="AD17" s="44">
        <v>27</v>
      </c>
      <c r="AE17" s="44">
        <v>24</v>
      </c>
      <c r="AF17" s="44">
        <v>22</v>
      </c>
      <c r="AG17" s="44">
        <v>15.5</v>
      </c>
      <c r="AH17" s="44">
        <v>14</v>
      </c>
      <c r="AI17" s="63">
        <v>13.5</v>
      </c>
      <c r="AJ17" s="74"/>
      <c r="AK17" s="74"/>
      <c r="AL17" s="74"/>
      <c r="AQ17" s="78"/>
    </row>
    <row r="18" spans="1:43" ht="12.75">
      <c r="A18" s="5" t="s">
        <v>23</v>
      </c>
      <c r="B18" s="44">
        <v>0</v>
      </c>
      <c r="C18" s="58">
        <v>0</v>
      </c>
      <c r="D18" s="44">
        <v>0</v>
      </c>
      <c r="E18" s="58">
        <v>0</v>
      </c>
      <c r="F18" s="44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0.55</v>
      </c>
      <c r="L18" s="45">
        <v>0.55</v>
      </c>
      <c r="M18" s="45">
        <v>0.35</v>
      </c>
      <c r="N18" s="45">
        <v>0.1</v>
      </c>
      <c r="O18" s="45">
        <v>0.2</v>
      </c>
      <c r="P18" s="45">
        <v>0.2</v>
      </c>
      <c r="Q18" s="44">
        <v>0</v>
      </c>
      <c r="R18" s="44">
        <v>0</v>
      </c>
      <c r="S18" s="44">
        <v>0</v>
      </c>
      <c r="T18" s="44">
        <v>0.2</v>
      </c>
      <c r="U18" s="44">
        <v>0.4</v>
      </c>
      <c r="V18" s="44">
        <v>0.1</v>
      </c>
      <c r="W18" s="44">
        <v>0.2</v>
      </c>
      <c r="X18" s="44">
        <v>0.1</v>
      </c>
      <c r="Y18" s="56">
        <v>0.77</v>
      </c>
      <c r="Z18" s="56">
        <v>0.8</v>
      </c>
      <c r="AA18" s="56">
        <v>0.25</v>
      </c>
      <c r="AB18" s="56">
        <v>0.3</v>
      </c>
      <c r="AC18" s="57">
        <v>0.3</v>
      </c>
      <c r="AD18" s="44">
        <v>0.4</v>
      </c>
      <c r="AE18" s="44">
        <v>0.2</v>
      </c>
      <c r="AF18" s="44">
        <v>0.2</v>
      </c>
      <c r="AG18" s="44">
        <v>0.2</v>
      </c>
      <c r="AH18" s="44">
        <v>0.2</v>
      </c>
      <c r="AI18" s="63">
        <v>0.2</v>
      </c>
      <c r="AJ18" s="74"/>
      <c r="AK18" s="74"/>
      <c r="AL18" s="74"/>
      <c r="AQ18" s="78"/>
    </row>
    <row r="19" spans="1:43" ht="12.75">
      <c r="A19" s="5" t="s">
        <v>7</v>
      </c>
      <c r="B19" s="43">
        <v>2.3</v>
      </c>
      <c r="C19" s="43">
        <v>0.975</v>
      </c>
      <c r="D19" s="43">
        <v>1.018</v>
      </c>
      <c r="E19" s="43">
        <v>1.183</v>
      </c>
      <c r="F19" s="44">
        <v>2.439</v>
      </c>
      <c r="G19" s="45">
        <v>1.817</v>
      </c>
      <c r="H19" s="45">
        <v>0.108</v>
      </c>
      <c r="I19" s="45">
        <v>1.33</v>
      </c>
      <c r="J19" s="45">
        <v>2.4</v>
      </c>
      <c r="K19" s="45">
        <v>3.1</v>
      </c>
      <c r="L19" s="45">
        <v>3.2</v>
      </c>
      <c r="M19" s="45">
        <v>2</v>
      </c>
      <c r="N19" s="45">
        <v>1.01</v>
      </c>
      <c r="O19" s="45">
        <v>1</v>
      </c>
      <c r="P19" s="45">
        <v>1</v>
      </c>
      <c r="Q19" s="44">
        <v>0.6</v>
      </c>
      <c r="R19" s="44">
        <v>2.5</v>
      </c>
      <c r="S19" s="44">
        <v>3.5</v>
      </c>
      <c r="T19" s="44">
        <v>3</v>
      </c>
      <c r="U19" s="44">
        <v>3</v>
      </c>
      <c r="V19" s="44">
        <v>4</v>
      </c>
      <c r="W19" s="44">
        <v>4</v>
      </c>
      <c r="X19" s="44">
        <v>6</v>
      </c>
      <c r="Y19" s="56">
        <v>5</v>
      </c>
      <c r="Z19" s="56">
        <v>6.5</v>
      </c>
      <c r="AA19" s="56">
        <v>2.2</v>
      </c>
      <c r="AB19" s="56">
        <v>4.5</v>
      </c>
      <c r="AC19" s="57">
        <v>3</v>
      </c>
      <c r="AD19" s="44">
        <v>3.5</v>
      </c>
      <c r="AE19" s="44">
        <v>2.9</v>
      </c>
      <c r="AF19" s="44">
        <v>3</v>
      </c>
      <c r="AG19" s="44">
        <v>2.3</v>
      </c>
      <c r="AH19" s="44">
        <v>2.1</v>
      </c>
      <c r="AI19" s="63">
        <v>2.1</v>
      </c>
      <c r="AJ19" s="74"/>
      <c r="AK19" s="74"/>
      <c r="AL19" s="74"/>
      <c r="AQ19" s="78"/>
    </row>
    <row r="20" spans="1:43" ht="12.75">
      <c r="A20" s="5" t="s">
        <v>8</v>
      </c>
      <c r="B20" s="43">
        <v>31.122</v>
      </c>
      <c r="C20" s="43">
        <v>26.635</v>
      </c>
      <c r="D20" s="43">
        <v>24.306</v>
      </c>
      <c r="E20" s="43">
        <v>28.252</v>
      </c>
      <c r="F20" s="44">
        <v>30.636</v>
      </c>
      <c r="G20" s="45">
        <v>34.099</v>
      </c>
      <c r="H20" s="45">
        <v>22.842</v>
      </c>
      <c r="I20" s="45">
        <v>22</v>
      </c>
      <c r="J20" s="45">
        <v>32.85</v>
      </c>
      <c r="K20" s="45">
        <v>38</v>
      </c>
      <c r="L20" s="45">
        <v>41</v>
      </c>
      <c r="M20" s="45">
        <v>25</v>
      </c>
      <c r="N20" s="45">
        <v>29.05</v>
      </c>
      <c r="O20" s="45">
        <v>30</v>
      </c>
      <c r="P20" s="45">
        <v>24</v>
      </c>
      <c r="Q20" s="44">
        <v>22</v>
      </c>
      <c r="R20" s="44">
        <v>19</v>
      </c>
      <c r="S20" s="44">
        <v>12.5</v>
      </c>
      <c r="T20" s="44">
        <v>10.5</v>
      </c>
      <c r="U20" s="44">
        <v>10.5</v>
      </c>
      <c r="V20" s="44">
        <v>10</v>
      </c>
      <c r="W20" s="44">
        <v>6.3</v>
      </c>
      <c r="X20" s="44">
        <v>7</v>
      </c>
      <c r="Y20" s="56">
        <v>8.75</v>
      </c>
      <c r="Z20" s="56">
        <v>9</v>
      </c>
      <c r="AA20" s="56">
        <v>6</v>
      </c>
      <c r="AB20" s="56">
        <v>5.5</v>
      </c>
      <c r="AC20" s="57">
        <v>7</v>
      </c>
      <c r="AD20" s="44">
        <v>7.5</v>
      </c>
      <c r="AE20" s="44">
        <v>6.6</v>
      </c>
      <c r="AF20" s="44">
        <v>6.5</v>
      </c>
      <c r="AG20" s="44">
        <v>6</v>
      </c>
      <c r="AH20" s="44">
        <v>5</v>
      </c>
      <c r="AI20" s="63">
        <v>2.6</v>
      </c>
      <c r="AJ20" s="74"/>
      <c r="AK20" s="74"/>
      <c r="AL20" s="74"/>
      <c r="AQ20" s="78"/>
    </row>
    <row r="21" spans="1:43" ht="12.75">
      <c r="A21" s="5" t="s">
        <v>18</v>
      </c>
      <c r="B21" s="43">
        <v>0.835</v>
      </c>
      <c r="C21" s="43">
        <v>0.551</v>
      </c>
      <c r="D21" s="43">
        <v>0.32</v>
      </c>
      <c r="E21" s="43">
        <v>0.372</v>
      </c>
      <c r="F21" s="44">
        <v>0</v>
      </c>
      <c r="G21" s="45">
        <v>0</v>
      </c>
      <c r="H21" s="45">
        <v>0</v>
      </c>
      <c r="I21" s="45">
        <v>0.056</v>
      </c>
      <c r="J21" s="45">
        <v>1</v>
      </c>
      <c r="K21" s="45">
        <v>1.2</v>
      </c>
      <c r="L21" s="45">
        <v>1.24</v>
      </c>
      <c r="M21" s="45">
        <v>0.6</v>
      </c>
      <c r="N21" s="45">
        <v>0.8</v>
      </c>
      <c r="O21" s="45">
        <v>0.6</v>
      </c>
      <c r="P21" s="45">
        <v>0.4</v>
      </c>
      <c r="Q21" s="44">
        <v>0.3</v>
      </c>
      <c r="R21" s="44">
        <v>3.5</v>
      </c>
      <c r="S21" s="44">
        <v>4</v>
      </c>
      <c r="T21" s="44">
        <v>4.5</v>
      </c>
      <c r="U21" s="44">
        <v>5.5</v>
      </c>
      <c r="V21" s="44">
        <v>5.2</v>
      </c>
      <c r="W21" s="44">
        <v>5</v>
      </c>
      <c r="X21" s="44">
        <v>5.4</v>
      </c>
      <c r="Y21" s="56">
        <v>5.5</v>
      </c>
      <c r="Z21" s="56">
        <v>7</v>
      </c>
      <c r="AA21" s="56">
        <v>3</v>
      </c>
      <c r="AB21" s="56">
        <v>7</v>
      </c>
      <c r="AC21" s="57">
        <v>7.5</v>
      </c>
      <c r="AD21" s="44">
        <v>7.8</v>
      </c>
      <c r="AE21" s="44">
        <v>8.4</v>
      </c>
      <c r="AF21" s="44">
        <v>8</v>
      </c>
      <c r="AG21" s="44">
        <v>10.4</v>
      </c>
      <c r="AH21" s="44">
        <v>8</v>
      </c>
      <c r="AI21" s="63">
        <v>12.2</v>
      </c>
      <c r="AJ21" s="74"/>
      <c r="AK21" s="74"/>
      <c r="AL21" s="74"/>
      <c r="AQ21" s="78"/>
    </row>
    <row r="22" spans="1:43" ht="12.75">
      <c r="A22" s="5" t="s">
        <v>9</v>
      </c>
      <c r="B22" s="43">
        <v>0</v>
      </c>
      <c r="C22" s="43">
        <v>0</v>
      </c>
      <c r="D22" s="43">
        <v>0</v>
      </c>
      <c r="E22" s="43">
        <v>0</v>
      </c>
      <c r="F22" s="44">
        <v>0</v>
      </c>
      <c r="G22" s="45">
        <v>0</v>
      </c>
      <c r="H22" s="45">
        <v>4.019</v>
      </c>
      <c r="I22" s="45">
        <v>2.939</v>
      </c>
      <c r="J22" s="45">
        <v>3.25</v>
      </c>
      <c r="K22" s="45">
        <v>3.2</v>
      </c>
      <c r="L22" s="45">
        <v>3.5</v>
      </c>
      <c r="M22" s="45">
        <v>3</v>
      </c>
      <c r="N22" s="45">
        <v>4.1</v>
      </c>
      <c r="O22" s="45">
        <v>4</v>
      </c>
      <c r="P22" s="45">
        <v>3.5</v>
      </c>
      <c r="Q22" s="44">
        <v>4.5</v>
      </c>
      <c r="R22" s="44">
        <v>4</v>
      </c>
      <c r="S22" s="44">
        <v>3.5</v>
      </c>
      <c r="T22" s="44">
        <v>3.4</v>
      </c>
      <c r="U22" s="44">
        <v>3.5</v>
      </c>
      <c r="V22" s="44">
        <v>2</v>
      </c>
      <c r="W22" s="44">
        <v>2</v>
      </c>
      <c r="X22" s="44">
        <v>2</v>
      </c>
      <c r="Y22" s="56">
        <v>3</v>
      </c>
      <c r="Z22" s="56">
        <v>4</v>
      </c>
      <c r="AA22" s="56">
        <v>2.5</v>
      </c>
      <c r="AB22" s="56">
        <v>1.5</v>
      </c>
      <c r="AC22" s="57">
        <v>1</v>
      </c>
      <c r="AD22" s="44">
        <v>1.5</v>
      </c>
      <c r="AE22" s="44">
        <v>0.6</v>
      </c>
      <c r="AF22" s="44">
        <v>0.84</v>
      </c>
      <c r="AG22" s="44">
        <v>0.8</v>
      </c>
      <c r="AH22" s="44">
        <v>0.8</v>
      </c>
      <c r="AI22" s="63">
        <v>0.85</v>
      </c>
      <c r="AJ22" s="74"/>
      <c r="AK22" s="74"/>
      <c r="AL22" s="74"/>
      <c r="AQ22" s="79"/>
    </row>
    <row r="23" spans="1:43" ht="12.75">
      <c r="A23" s="5" t="s">
        <v>25</v>
      </c>
      <c r="B23" s="43">
        <v>15.568</v>
      </c>
      <c r="C23" s="43">
        <v>5.565</v>
      </c>
      <c r="D23" s="43">
        <v>3.8</v>
      </c>
      <c r="E23" s="43">
        <v>4.417</v>
      </c>
      <c r="F23" s="44">
        <v>3.408</v>
      </c>
      <c r="G23" s="45">
        <v>3.349</v>
      </c>
      <c r="H23" s="45">
        <v>5.792</v>
      </c>
      <c r="I23" s="45">
        <v>5.3</v>
      </c>
      <c r="J23" s="45">
        <v>6.5</v>
      </c>
      <c r="K23" s="45">
        <v>5.5</v>
      </c>
      <c r="L23" s="45">
        <v>5.7</v>
      </c>
      <c r="M23" s="45">
        <v>2.5</v>
      </c>
      <c r="N23" s="45">
        <v>3.75</v>
      </c>
      <c r="O23" s="45">
        <v>4.5</v>
      </c>
      <c r="P23" s="45">
        <v>5.5</v>
      </c>
      <c r="Q23" s="44">
        <v>9</v>
      </c>
      <c r="R23" s="44">
        <v>5</v>
      </c>
      <c r="S23" s="44">
        <v>3.5</v>
      </c>
      <c r="T23" s="44">
        <v>4</v>
      </c>
      <c r="U23" s="44">
        <v>4.5</v>
      </c>
      <c r="V23" s="44">
        <v>5</v>
      </c>
      <c r="W23" s="44">
        <v>5</v>
      </c>
      <c r="X23" s="44">
        <v>6</v>
      </c>
      <c r="Y23" s="56">
        <v>5.5</v>
      </c>
      <c r="Z23" s="56">
        <v>7.5</v>
      </c>
      <c r="AA23" s="56">
        <v>3</v>
      </c>
      <c r="AB23" s="56">
        <v>5.5</v>
      </c>
      <c r="AC23" s="57">
        <v>8</v>
      </c>
      <c r="AD23" s="44">
        <v>10.5</v>
      </c>
      <c r="AE23" s="44">
        <v>7</v>
      </c>
      <c r="AF23" s="44">
        <v>6.4</v>
      </c>
      <c r="AG23" s="44">
        <v>7</v>
      </c>
      <c r="AH23" s="44">
        <v>6</v>
      </c>
      <c r="AI23" s="63">
        <v>7.5</v>
      </c>
      <c r="AJ23" s="74"/>
      <c r="AK23" s="74"/>
      <c r="AL23" s="74"/>
      <c r="AQ23" s="79"/>
    </row>
    <row r="24" spans="1:43" ht="12.75">
      <c r="A24" s="4"/>
      <c r="B24" s="43"/>
      <c r="C24" s="43"/>
      <c r="D24" s="43"/>
      <c r="E24" s="43"/>
      <c r="F24" s="44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4"/>
      <c r="R24" s="44"/>
      <c r="S24" s="44"/>
      <c r="T24" s="44"/>
      <c r="U24" s="44"/>
      <c r="V24" s="44"/>
      <c r="W24" s="44"/>
      <c r="X24" s="44"/>
      <c r="Y24" s="56"/>
      <c r="Z24" s="56"/>
      <c r="AA24" s="56"/>
      <c r="AB24" s="56"/>
      <c r="AC24" s="56"/>
      <c r="AD24" s="44"/>
      <c r="AE24" s="44"/>
      <c r="AF24" s="44"/>
      <c r="AG24" s="44"/>
      <c r="AH24" s="44"/>
      <c r="AI24" s="63"/>
      <c r="AJ24" s="74"/>
      <c r="AK24" s="74"/>
      <c r="AL24" s="74"/>
      <c r="AQ24" s="79"/>
    </row>
    <row r="25" spans="1:256" ht="12.75">
      <c r="A25" s="6" t="s">
        <v>27</v>
      </c>
      <c r="B25" s="49">
        <f>SUM(B15:B23)</f>
        <v>78.272</v>
      </c>
      <c r="C25" s="49">
        <f>SUM(C15:C23)</f>
        <v>53.59400000000001</v>
      </c>
      <c r="D25" s="49">
        <f>SUM(D15:D23)</f>
        <v>46.888</v>
      </c>
      <c r="E25" s="49">
        <f>SUM(E15:E23)</f>
        <v>54.5</v>
      </c>
      <c r="F25" s="49">
        <f>SUM(F15:F23)</f>
        <v>59.05200000000001</v>
      </c>
      <c r="G25" s="50">
        <f aca="true" t="shared" si="0" ref="G25:O25">SUM(G15:G23)</f>
        <v>56.431</v>
      </c>
      <c r="H25" s="50">
        <f t="shared" si="0"/>
        <v>47</v>
      </c>
      <c r="I25" s="50">
        <f t="shared" si="0"/>
        <v>38.80499999999999</v>
      </c>
      <c r="J25" s="50">
        <f t="shared" si="0"/>
        <v>64.8</v>
      </c>
      <c r="K25" s="50">
        <f t="shared" si="0"/>
        <v>71.80000000000001</v>
      </c>
      <c r="L25" s="50">
        <f t="shared" si="0"/>
        <v>77.95</v>
      </c>
      <c r="M25" s="50">
        <f t="shared" si="0"/>
        <v>44.9</v>
      </c>
      <c r="N25" s="50">
        <f t="shared" si="0"/>
        <v>51.01</v>
      </c>
      <c r="O25" s="50">
        <f t="shared" si="0"/>
        <v>56.2</v>
      </c>
      <c r="P25" s="50">
        <f>SUM(P15:P23)</f>
        <v>49.3</v>
      </c>
      <c r="Q25" s="50">
        <f>SUM(Q15:Q23)</f>
        <v>54.879999999999995</v>
      </c>
      <c r="R25" s="49">
        <f aca="true" t="shared" si="1" ref="R25:AA25">SUM(R15:R23)</f>
        <v>50.725</v>
      </c>
      <c r="S25" s="49">
        <f t="shared" si="1"/>
        <v>43.8</v>
      </c>
      <c r="T25" s="49">
        <f t="shared" si="1"/>
        <v>43.8</v>
      </c>
      <c r="U25" s="49">
        <f t="shared" si="1"/>
        <v>44.099999999999994</v>
      </c>
      <c r="V25" s="49">
        <f t="shared" si="1"/>
        <v>41.9</v>
      </c>
      <c r="W25" s="49">
        <f t="shared" si="1"/>
        <v>39.75</v>
      </c>
      <c r="X25" s="51">
        <f t="shared" si="1"/>
        <v>43.550000000000004</v>
      </c>
      <c r="Y25" s="51">
        <f t="shared" si="1"/>
        <v>55.82</v>
      </c>
      <c r="Z25" s="51">
        <f t="shared" si="1"/>
        <v>64</v>
      </c>
      <c r="AA25" s="51">
        <f t="shared" si="1"/>
        <v>34.4</v>
      </c>
      <c r="AB25" s="51">
        <f aca="true" t="shared" si="2" ref="AB25:AG25">SUM(AB15:AB23)</f>
        <v>45.05</v>
      </c>
      <c r="AC25" s="51">
        <f t="shared" si="2"/>
        <v>53.36</v>
      </c>
      <c r="AD25" s="49">
        <f t="shared" si="2"/>
        <v>59.3</v>
      </c>
      <c r="AE25" s="49">
        <f t="shared" si="2"/>
        <v>50.15</v>
      </c>
      <c r="AF25" s="49">
        <f t="shared" si="2"/>
        <v>47.39</v>
      </c>
      <c r="AG25" s="49">
        <f t="shared" si="2"/>
        <v>42.9</v>
      </c>
      <c r="AH25" s="49">
        <f>SUM(AH15:AH23)</f>
        <v>36.650000000000006</v>
      </c>
      <c r="AI25" s="64">
        <f>SUM(AI15:AI23)</f>
        <v>39.55</v>
      </c>
      <c r="AJ25" s="75"/>
      <c r="AK25" s="75"/>
      <c r="AL25" s="75"/>
      <c r="AM25" s="2"/>
      <c r="AN25" s="2"/>
      <c r="AO25" s="2"/>
      <c r="AP25" s="2"/>
      <c r="AQ25" s="79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43" ht="12.75">
      <c r="A26" s="7"/>
      <c r="B26" s="52"/>
      <c r="C26" s="52"/>
      <c r="D26" s="52"/>
      <c r="E26" s="52"/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3"/>
      <c r="R26" s="53"/>
      <c r="S26" s="53"/>
      <c r="T26" s="53"/>
      <c r="U26" s="53"/>
      <c r="V26" s="53"/>
      <c r="W26" s="53"/>
      <c r="X26" s="53"/>
      <c r="Y26" s="55"/>
      <c r="Z26" s="55"/>
      <c r="AA26" s="55"/>
      <c r="AB26" s="55"/>
      <c r="AC26" s="55"/>
      <c r="AD26" s="53"/>
      <c r="AE26" s="53"/>
      <c r="AF26" s="53"/>
      <c r="AG26" s="53"/>
      <c r="AH26" s="53"/>
      <c r="AI26" s="65"/>
      <c r="AJ26" s="76"/>
      <c r="AK26" s="76"/>
      <c r="AL26" s="76"/>
      <c r="AQ26" s="79"/>
    </row>
    <row r="27" spans="1:43" ht="12.75">
      <c r="A27" s="1" t="s">
        <v>20</v>
      </c>
      <c r="AQ27" s="79"/>
    </row>
    <row r="28" ht="12.75">
      <c r="AQ28" s="79"/>
    </row>
    <row r="29" spans="1:43" ht="12.75">
      <c r="A29" s="3" t="s">
        <v>30</v>
      </c>
      <c r="B29" s="3"/>
      <c r="C29" s="3"/>
      <c r="D29" s="3"/>
      <c r="E29" s="17"/>
      <c r="F29" s="17"/>
      <c r="G29" s="17"/>
      <c r="H29" s="17"/>
      <c r="I29" s="15"/>
      <c r="AQ29" s="79"/>
    </row>
    <row r="30" spans="1:43" ht="12.75">
      <c r="A30" s="3" t="s">
        <v>31</v>
      </c>
      <c r="B30" s="3"/>
      <c r="C30" s="3"/>
      <c r="D30" s="3"/>
      <c r="E30" s="3"/>
      <c r="Z30" s="22"/>
      <c r="AQ30" s="79"/>
    </row>
    <row r="31" spans="2:62" ht="12.75" hidden="1">
      <c r="B31" s="42">
        <v>32874</v>
      </c>
      <c r="C31" s="42">
        <v>33239</v>
      </c>
      <c r="D31" s="42">
        <v>33604</v>
      </c>
      <c r="E31" s="42">
        <v>33970</v>
      </c>
      <c r="F31" s="42">
        <v>34335</v>
      </c>
      <c r="G31" s="42">
        <v>34700</v>
      </c>
      <c r="H31" s="42">
        <v>35065</v>
      </c>
      <c r="I31" s="42">
        <v>35431</v>
      </c>
      <c r="J31" s="42">
        <v>35796</v>
      </c>
      <c r="K31" s="42">
        <v>36161</v>
      </c>
      <c r="L31" s="42">
        <v>36526</v>
      </c>
      <c r="M31" s="42">
        <v>36892</v>
      </c>
      <c r="N31" s="42">
        <v>37257</v>
      </c>
      <c r="O31" s="42">
        <v>37622</v>
      </c>
      <c r="P31" s="42">
        <v>37987</v>
      </c>
      <c r="Q31" s="42">
        <v>38353</v>
      </c>
      <c r="R31" s="42">
        <v>38718</v>
      </c>
      <c r="S31" s="42">
        <v>39083</v>
      </c>
      <c r="T31" s="42">
        <v>39448</v>
      </c>
      <c r="U31" s="42">
        <v>39814</v>
      </c>
      <c r="V31" s="42">
        <v>40179</v>
      </c>
      <c r="W31" s="42">
        <v>40544</v>
      </c>
      <c r="X31" s="42">
        <v>40909</v>
      </c>
      <c r="Y31" s="42">
        <v>41275</v>
      </c>
      <c r="Z31" s="42">
        <v>41640</v>
      </c>
      <c r="AA31" s="42">
        <v>42005</v>
      </c>
      <c r="AB31" s="42">
        <v>42370</v>
      </c>
      <c r="AC31" s="42">
        <v>42736</v>
      </c>
      <c r="AD31" s="42">
        <v>43101</v>
      </c>
      <c r="AE31" s="42">
        <v>43466</v>
      </c>
      <c r="AF31" s="42">
        <v>43831</v>
      </c>
      <c r="AG31" s="42">
        <v>44197</v>
      </c>
      <c r="AH31" s="42">
        <v>44562</v>
      </c>
      <c r="AI31" s="42">
        <v>44927</v>
      </c>
      <c r="AJ31" s="42">
        <v>45292</v>
      </c>
      <c r="AK31" s="42">
        <v>45658</v>
      </c>
      <c r="AL31" s="42">
        <v>46023</v>
      </c>
      <c r="AM31" s="42">
        <v>46388</v>
      </c>
      <c r="AN31" s="42">
        <v>46753</v>
      </c>
      <c r="AO31" s="42">
        <v>47119</v>
      </c>
      <c r="AP31" s="42">
        <v>47484</v>
      </c>
      <c r="AQ31" s="79"/>
      <c r="AR31" s="42">
        <v>48214</v>
      </c>
      <c r="AS31" s="42">
        <v>48580</v>
      </c>
      <c r="AT31" s="42">
        <v>48945</v>
      </c>
      <c r="AU31" s="42">
        <v>49310</v>
      </c>
      <c r="AV31" s="42">
        <v>49675</v>
      </c>
      <c r="AW31" s="42">
        <v>50041</v>
      </c>
      <c r="AX31" s="42">
        <v>50406</v>
      </c>
      <c r="AY31" s="42">
        <v>50771</v>
      </c>
      <c r="AZ31" s="42">
        <v>51136</v>
      </c>
      <c r="BA31" s="42">
        <v>51502</v>
      </c>
      <c r="BB31" s="42">
        <v>51867</v>
      </c>
      <c r="BC31" s="42">
        <v>52232</v>
      </c>
      <c r="BD31" s="42">
        <v>52597</v>
      </c>
      <c r="BE31" s="42">
        <v>52963</v>
      </c>
      <c r="BF31" s="42">
        <v>53328</v>
      </c>
      <c r="BG31" s="42">
        <v>53693</v>
      </c>
      <c r="BH31" s="42">
        <v>54058</v>
      </c>
      <c r="BI31" s="42">
        <v>54424</v>
      </c>
      <c r="BJ31" s="42">
        <v>54789</v>
      </c>
    </row>
    <row r="32" spans="1:43" ht="12.75">
      <c r="A32" s="12" t="s">
        <v>5</v>
      </c>
      <c r="B32" s="39" t="s">
        <v>37</v>
      </c>
      <c r="C32" s="39" t="s">
        <v>38</v>
      </c>
      <c r="D32" s="39" t="s">
        <v>39</v>
      </c>
      <c r="E32" s="40" t="s">
        <v>40</v>
      </c>
      <c r="F32" s="41" t="s">
        <v>0</v>
      </c>
      <c r="G32" s="10" t="s">
        <v>1</v>
      </c>
      <c r="H32" s="10" t="s">
        <v>2</v>
      </c>
      <c r="I32" s="10" t="s">
        <v>3</v>
      </c>
      <c r="J32" s="10" t="s">
        <v>4</v>
      </c>
      <c r="K32" s="10" t="s">
        <v>13</v>
      </c>
      <c r="L32" s="11" t="s">
        <v>14</v>
      </c>
      <c r="M32" s="11" t="s">
        <v>15</v>
      </c>
      <c r="N32" s="11" t="s">
        <v>16</v>
      </c>
      <c r="O32" s="11" t="s">
        <v>17</v>
      </c>
      <c r="P32" s="11" t="s">
        <v>36</v>
      </c>
      <c r="Q32" s="11" t="s">
        <v>41</v>
      </c>
      <c r="R32" s="11" t="s">
        <v>42</v>
      </c>
      <c r="S32" s="11" t="s">
        <v>43</v>
      </c>
      <c r="T32" s="11" t="s">
        <v>44</v>
      </c>
      <c r="U32" s="11" t="s">
        <v>45</v>
      </c>
      <c r="V32" s="11" t="s">
        <v>46</v>
      </c>
      <c r="W32" s="19" t="s">
        <v>47</v>
      </c>
      <c r="X32" s="19" t="s">
        <v>49</v>
      </c>
      <c r="Y32" s="19" t="s">
        <v>50</v>
      </c>
      <c r="Z32" s="19" t="s">
        <v>51</v>
      </c>
      <c r="AA32" s="19" t="s">
        <v>52</v>
      </c>
      <c r="AB32" s="27" t="s">
        <v>53</v>
      </c>
      <c r="AC32" s="27" t="s">
        <v>54</v>
      </c>
      <c r="AD32" s="37" t="s">
        <v>57</v>
      </c>
      <c r="AE32" s="37" t="str">
        <f>AE12</f>
        <v>2019/20</v>
      </c>
      <c r="AF32" s="37" t="str">
        <f>AF12</f>
        <v>2020/21</v>
      </c>
      <c r="AG32" s="37" t="str">
        <f>AG12</f>
        <v>2021/22</v>
      </c>
      <c r="AH32" s="38" t="s">
        <v>61</v>
      </c>
      <c r="AI32" s="60" t="s">
        <v>62</v>
      </c>
      <c r="AJ32" s="71" t="s">
        <v>63</v>
      </c>
      <c r="AK32" s="71" t="s">
        <v>64</v>
      </c>
      <c r="AL32" s="71" t="s">
        <v>65</v>
      </c>
      <c r="AQ32" s="77"/>
    </row>
    <row r="33" spans="1:43" ht="12.75">
      <c r="A33" s="12" t="s">
        <v>21</v>
      </c>
      <c r="B33" s="8" t="s">
        <v>10</v>
      </c>
      <c r="C33" s="9" t="s">
        <v>10</v>
      </c>
      <c r="D33" s="9" t="s">
        <v>10</v>
      </c>
      <c r="E33" s="9" t="s">
        <v>10</v>
      </c>
      <c r="F33" s="8" t="s">
        <v>10</v>
      </c>
      <c r="G33" s="9" t="s">
        <v>10</v>
      </c>
      <c r="H33" s="9" t="s">
        <v>10</v>
      </c>
      <c r="I33" s="9" t="s">
        <v>10</v>
      </c>
      <c r="J33" s="9" t="s">
        <v>10</v>
      </c>
      <c r="K33" s="9" t="s">
        <v>10</v>
      </c>
      <c r="L33" s="9" t="s">
        <v>10</v>
      </c>
      <c r="M33" s="9" t="s">
        <v>10</v>
      </c>
      <c r="N33" s="9" t="s">
        <v>10</v>
      </c>
      <c r="O33" s="9" t="s">
        <v>10</v>
      </c>
      <c r="P33" s="9" t="s">
        <v>10</v>
      </c>
      <c r="Q33" s="9" t="s">
        <v>10</v>
      </c>
      <c r="R33" s="9" t="s">
        <v>10</v>
      </c>
      <c r="S33" s="9" t="s">
        <v>10</v>
      </c>
      <c r="T33" s="9" t="s">
        <v>10</v>
      </c>
      <c r="U33" s="9" t="s">
        <v>10</v>
      </c>
      <c r="V33" s="9" t="s">
        <v>10</v>
      </c>
      <c r="W33" s="21" t="s">
        <v>48</v>
      </c>
      <c r="X33" s="9" t="s">
        <v>10</v>
      </c>
      <c r="Y33" s="9" t="s">
        <v>10</v>
      </c>
      <c r="Z33" s="9" t="s">
        <v>10</v>
      </c>
      <c r="AA33" s="9" t="s">
        <v>10</v>
      </c>
      <c r="AB33" s="9" t="s">
        <v>10</v>
      </c>
      <c r="AC33" s="29" t="s">
        <v>10</v>
      </c>
      <c r="AD33" s="32" t="s">
        <v>55</v>
      </c>
      <c r="AE33" s="32" t="s">
        <v>55</v>
      </c>
      <c r="AF33" s="32" t="s">
        <v>55</v>
      </c>
      <c r="AG33" s="34" t="s">
        <v>55</v>
      </c>
      <c r="AH33" s="34" t="s">
        <v>55</v>
      </c>
      <c r="AI33" s="66" t="s">
        <v>55</v>
      </c>
      <c r="AJ33" s="72" t="s">
        <v>6</v>
      </c>
      <c r="AK33" s="72" t="s">
        <v>6</v>
      </c>
      <c r="AL33" s="72" t="s">
        <v>6</v>
      </c>
      <c r="AQ33" s="77"/>
    </row>
    <row r="34" spans="1:43" ht="12.75">
      <c r="A34" s="4"/>
      <c r="B34" s="43"/>
      <c r="C34" s="43"/>
      <c r="D34" s="43"/>
      <c r="E34" s="43"/>
      <c r="F34" s="44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46"/>
      <c r="T34" s="46"/>
      <c r="U34" s="46"/>
      <c r="V34" s="46"/>
      <c r="W34" s="44"/>
      <c r="X34" s="44"/>
      <c r="Y34" s="56"/>
      <c r="Z34" s="56"/>
      <c r="AA34" s="56"/>
      <c r="AB34" s="56"/>
      <c r="AC34" s="56"/>
      <c r="AD34" s="46"/>
      <c r="AE34" s="46"/>
      <c r="AF34" s="46"/>
      <c r="AG34" s="46"/>
      <c r="AH34" s="46"/>
      <c r="AI34" s="62"/>
      <c r="AJ34" s="73"/>
      <c r="AK34" s="73"/>
      <c r="AL34" s="73"/>
      <c r="AQ34" s="77"/>
    </row>
    <row r="35" spans="1:43" ht="12.75">
      <c r="A35" s="5" t="s">
        <v>26</v>
      </c>
      <c r="B35" s="43">
        <v>0.755</v>
      </c>
      <c r="C35" s="43">
        <v>0.987</v>
      </c>
      <c r="D35" s="43">
        <v>0.978</v>
      </c>
      <c r="E35" s="43">
        <v>0.701</v>
      </c>
      <c r="F35" s="44">
        <v>0.723</v>
      </c>
      <c r="G35" s="45">
        <v>0.563</v>
      </c>
      <c r="H35" s="45">
        <v>0</v>
      </c>
      <c r="I35" s="45">
        <v>0</v>
      </c>
      <c r="J35" s="45">
        <v>0</v>
      </c>
      <c r="K35" s="45">
        <v>0.184</v>
      </c>
      <c r="L35" s="45">
        <v>0.162</v>
      </c>
      <c r="M35" s="45">
        <v>0.625</v>
      </c>
      <c r="N35" s="45">
        <v>0.15</v>
      </c>
      <c r="O35" s="45">
        <v>0.48</v>
      </c>
      <c r="P35" s="45">
        <v>0.6</v>
      </c>
      <c r="Q35" s="45">
        <v>0.45</v>
      </c>
      <c r="R35" s="44">
        <v>0.345</v>
      </c>
      <c r="S35" s="44">
        <v>0.25</v>
      </c>
      <c r="T35" s="44">
        <v>0.28</v>
      </c>
      <c r="U35" s="44">
        <v>0.3</v>
      </c>
      <c r="V35" s="44">
        <v>0.32</v>
      </c>
      <c r="W35" s="44">
        <v>1</v>
      </c>
      <c r="X35" s="44">
        <v>0.4</v>
      </c>
      <c r="Y35" s="44">
        <v>0.45</v>
      </c>
      <c r="Z35" s="44">
        <v>0.39</v>
      </c>
      <c r="AA35" s="44">
        <v>0.15</v>
      </c>
      <c r="AB35" s="44">
        <v>0.15</v>
      </c>
      <c r="AC35" s="44">
        <v>0.03</v>
      </c>
      <c r="AD35" s="44">
        <v>0.18</v>
      </c>
      <c r="AE35" s="44">
        <v>0.15</v>
      </c>
      <c r="AF35" s="44">
        <v>0.15</v>
      </c>
      <c r="AG35" s="44">
        <v>0.15</v>
      </c>
      <c r="AH35" s="44">
        <v>0.18</v>
      </c>
      <c r="AI35" s="63">
        <v>0.2</v>
      </c>
      <c r="AJ35" s="74"/>
      <c r="AK35" s="74"/>
      <c r="AL35" s="74"/>
      <c r="AQ35" s="77"/>
    </row>
    <row r="36" spans="1:47" ht="12.75">
      <c r="A36" s="5" t="s">
        <v>22</v>
      </c>
      <c r="B36" s="43">
        <v>1.248</v>
      </c>
      <c r="C36" s="43">
        <v>0.306</v>
      </c>
      <c r="D36" s="43">
        <v>1.234</v>
      </c>
      <c r="E36" s="43">
        <v>0.885</v>
      </c>
      <c r="F36" s="44">
        <v>5.134</v>
      </c>
      <c r="G36" s="45">
        <v>1.586</v>
      </c>
      <c r="H36" s="45">
        <v>5.344</v>
      </c>
      <c r="I36" s="45">
        <v>1.7</v>
      </c>
      <c r="J36" s="45">
        <v>4.5</v>
      </c>
      <c r="K36" s="45">
        <v>3</v>
      </c>
      <c r="L36" s="45">
        <v>2.76</v>
      </c>
      <c r="M36" s="45">
        <v>0.5</v>
      </c>
      <c r="N36" s="45">
        <v>0.575</v>
      </c>
      <c r="O36" s="45">
        <v>1.2</v>
      </c>
      <c r="P36" s="45">
        <v>0.96</v>
      </c>
      <c r="Q36" s="45">
        <v>0.9</v>
      </c>
      <c r="R36" s="44">
        <v>0.225</v>
      </c>
      <c r="S36" s="44">
        <v>0.6</v>
      </c>
      <c r="T36" s="44">
        <v>0.25</v>
      </c>
      <c r="U36" s="44">
        <v>1.2</v>
      </c>
      <c r="V36" s="44">
        <v>1</v>
      </c>
      <c r="W36" s="44">
        <v>1.5</v>
      </c>
      <c r="X36" s="44">
        <v>1.7</v>
      </c>
      <c r="Y36" s="44">
        <v>2</v>
      </c>
      <c r="Z36" s="44">
        <v>2.16</v>
      </c>
      <c r="AA36" s="44">
        <v>0.63</v>
      </c>
      <c r="AB36" s="44">
        <v>1.3</v>
      </c>
      <c r="AC36" s="44">
        <v>1.08</v>
      </c>
      <c r="AD36" s="44">
        <v>1.4</v>
      </c>
      <c r="AE36" s="44">
        <v>0.7</v>
      </c>
      <c r="AF36" s="44">
        <v>0.7</v>
      </c>
      <c r="AG36" s="44">
        <v>1.08</v>
      </c>
      <c r="AH36" s="44">
        <v>0.99</v>
      </c>
      <c r="AI36" s="63">
        <v>1.05</v>
      </c>
      <c r="AJ36" s="74"/>
      <c r="AK36" s="74"/>
      <c r="AL36" s="74"/>
      <c r="AP36" s="78"/>
      <c r="AQ36" s="78"/>
      <c r="AR36" s="78"/>
      <c r="AS36" s="78"/>
      <c r="AT36" s="78"/>
      <c r="AU36" s="78"/>
    </row>
    <row r="37" spans="1:47" ht="12.75">
      <c r="A37" s="5" t="s">
        <v>24</v>
      </c>
      <c r="B37" s="43">
        <v>33.949</v>
      </c>
      <c r="C37" s="43">
        <v>9.701</v>
      </c>
      <c r="D37" s="43">
        <v>24.204</v>
      </c>
      <c r="E37" s="43">
        <v>17.354</v>
      </c>
      <c r="F37" s="44">
        <v>15.287</v>
      </c>
      <c r="G37" s="45">
        <v>16.618</v>
      </c>
      <c r="H37" s="45">
        <v>13.9</v>
      </c>
      <c r="I37" s="45">
        <v>6.8</v>
      </c>
      <c r="J37" s="45">
        <v>19.5</v>
      </c>
      <c r="K37" s="45">
        <v>19</v>
      </c>
      <c r="L37" s="45">
        <v>25.8</v>
      </c>
      <c r="M37" s="45">
        <v>13.75</v>
      </c>
      <c r="N37" s="45">
        <v>15.7</v>
      </c>
      <c r="O37" s="45">
        <v>20.15</v>
      </c>
      <c r="P37" s="45">
        <v>19.6</v>
      </c>
      <c r="Q37" s="45">
        <v>19.8</v>
      </c>
      <c r="R37" s="44">
        <v>12.375</v>
      </c>
      <c r="S37" s="44">
        <v>21.45</v>
      </c>
      <c r="T37" s="44">
        <v>28.8</v>
      </c>
      <c r="U37" s="44">
        <v>14.4</v>
      </c>
      <c r="V37" s="44">
        <v>10.5</v>
      </c>
      <c r="W37" s="44">
        <v>17.6</v>
      </c>
      <c r="X37" s="44">
        <v>19.2</v>
      </c>
      <c r="Y37" s="44">
        <v>37.7</v>
      </c>
      <c r="Z37" s="44">
        <v>22.4</v>
      </c>
      <c r="AA37" s="44">
        <v>17</v>
      </c>
      <c r="AB37" s="44">
        <v>32</v>
      </c>
      <c r="AC37" s="44">
        <v>28.6</v>
      </c>
      <c r="AD37" s="44">
        <v>28.35</v>
      </c>
      <c r="AE37" s="44">
        <v>30</v>
      </c>
      <c r="AF37" s="44">
        <v>16.5</v>
      </c>
      <c r="AG37" s="44">
        <v>13.95</v>
      </c>
      <c r="AH37" s="44">
        <v>13.3</v>
      </c>
      <c r="AI37" s="63">
        <v>11.475</v>
      </c>
      <c r="AJ37" s="74"/>
      <c r="AK37" s="74"/>
      <c r="AL37" s="74"/>
      <c r="AP37" s="78"/>
      <c r="AQ37" s="78"/>
      <c r="AR37" s="78"/>
      <c r="AS37" s="78"/>
      <c r="AT37" s="78"/>
      <c r="AU37" s="78"/>
    </row>
    <row r="38" spans="1:47" ht="12.75">
      <c r="A38" s="5" t="s">
        <v>23</v>
      </c>
      <c r="B38" s="43">
        <v>0</v>
      </c>
      <c r="C38" s="43">
        <v>0</v>
      </c>
      <c r="D38" s="43">
        <v>0</v>
      </c>
      <c r="E38" s="43">
        <v>0</v>
      </c>
      <c r="F38" s="44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0.55</v>
      </c>
      <c r="L38" s="45">
        <v>0.77</v>
      </c>
      <c r="M38" s="45">
        <v>0.525</v>
      </c>
      <c r="N38" s="45">
        <v>0.15</v>
      </c>
      <c r="O38" s="45">
        <v>0.3</v>
      </c>
      <c r="P38" s="45">
        <v>0.3</v>
      </c>
      <c r="Q38" s="45">
        <v>0</v>
      </c>
      <c r="R38" s="44">
        <v>0</v>
      </c>
      <c r="S38" s="44">
        <v>0</v>
      </c>
      <c r="T38" s="44">
        <v>0.3</v>
      </c>
      <c r="U38" s="44">
        <v>0.48</v>
      </c>
      <c r="V38" s="44">
        <v>0.1</v>
      </c>
      <c r="W38" s="44">
        <v>0.24</v>
      </c>
      <c r="X38" s="44">
        <v>0.2</v>
      </c>
      <c r="Y38" s="44">
        <v>1.155</v>
      </c>
      <c r="Z38" s="44">
        <v>1.04</v>
      </c>
      <c r="AA38" s="44">
        <v>0.375</v>
      </c>
      <c r="AB38" s="44">
        <v>0.45</v>
      </c>
      <c r="AC38" s="44">
        <v>0.45</v>
      </c>
      <c r="AD38" s="44">
        <v>0.72</v>
      </c>
      <c r="AE38" s="44">
        <v>0.3</v>
      </c>
      <c r="AF38" s="44">
        <v>0.3</v>
      </c>
      <c r="AG38" s="44">
        <v>0.3</v>
      </c>
      <c r="AH38" s="44">
        <v>0.36</v>
      </c>
      <c r="AI38" s="63">
        <v>0.44</v>
      </c>
      <c r="AJ38" s="74"/>
      <c r="AK38" s="74"/>
      <c r="AL38" s="74"/>
      <c r="AP38" s="78"/>
      <c r="AQ38" s="78"/>
      <c r="AR38" s="78"/>
      <c r="AS38" s="78"/>
      <c r="AT38" s="78"/>
      <c r="AU38" s="78"/>
    </row>
    <row r="39" spans="1:47" ht="12.75">
      <c r="A39" s="5" t="s">
        <v>7</v>
      </c>
      <c r="B39" s="43">
        <v>2.248</v>
      </c>
      <c r="C39" s="43">
        <v>0.9</v>
      </c>
      <c r="D39" s="43">
        <v>1.297</v>
      </c>
      <c r="E39" s="43">
        <v>0.93</v>
      </c>
      <c r="F39" s="44">
        <v>3.456</v>
      </c>
      <c r="G39" s="45">
        <v>1.666</v>
      </c>
      <c r="H39" s="45">
        <v>0.235</v>
      </c>
      <c r="I39" s="45">
        <v>1.73</v>
      </c>
      <c r="J39" s="45">
        <v>2.8</v>
      </c>
      <c r="K39" s="45">
        <v>3.72</v>
      </c>
      <c r="L39" s="45">
        <v>4.16</v>
      </c>
      <c r="M39" s="45">
        <v>2.7</v>
      </c>
      <c r="N39" s="45">
        <v>1.52</v>
      </c>
      <c r="O39" s="45">
        <v>1.8</v>
      </c>
      <c r="P39" s="45">
        <v>1.8</v>
      </c>
      <c r="Q39" s="45">
        <v>0.9</v>
      </c>
      <c r="R39" s="44">
        <v>3</v>
      </c>
      <c r="S39" s="44">
        <v>5.95</v>
      </c>
      <c r="T39" s="44">
        <v>4.8</v>
      </c>
      <c r="U39" s="44">
        <v>4.5</v>
      </c>
      <c r="V39" s="44">
        <v>4.8</v>
      </c>
      <c r="W39" s="44">
        <v>5.2</v>
      </c>
      <c r="X39" s="44">
        <v>7.8</v>
      </c>
      <c r="Y39" s="44">
        <v>6.5</v>
      </c>
      <c r="Z39" s="44">
        <v>7.8</v>
      </c>
      <c r="AA39" s="44">
        <v>2.64</v>
      </c>
      <c r="AB39" s="44">
        <v>5.4</v>
      </c>
      <c r="AC39" s="44">
        <v>3.6</v>
      </c>
      <c r="AD39" s="44">
        <v>4.025</v>
      </c>
      <c r="AE39" s="44">
        <v>3.48</v>
      </c>
      <c r="AF39" s="44">
        <v>3.9</v>
      </c>
      <c r="AG39" s="44">
        <v>2.76</v>
      </c>
      <c r="AH39" s="44">
        <v>3.15</v>
      </c>
      <c r="AI39" s="63">
        <v>2.52</v>
      </c>
      <c r="AJ39" s="74"/>
      <c r="AK39" s="74"/>
      <c r="AL39" s="74"/>
      <c r="AP39" s="78"/>
      <c r="AQ39" s="78"/>
      <c r="AR39" s="78"/>
      <c r="AS39" s="78"/>
      <c r="AT39" s="78"/>
      <c r="AU39" s="78"/>
    </row>
    <row r="40" spans="1:47" ht="12.75">
      <c r="A40" s="5" t="s">
        <v>8</v>
      </c>
      <c r="B40" s="43">
        <v>43.163</v>
      </c>
      <c r="C40" s="43">
        <v>13.591</v>
      </c>
      <c r="D40" s="43">
        <v>29.09</v>
      </c>
      <c r="E40" s="43">
        <v>20.857</v>
      </c>
      <c r="F40" s="44">
        <v>18.081</v>
      </c>
      <c r="G40" s="45">
        <v>25.756</v>
      </c>
      <c r="H40" s="45">
        <v>21.258</v>
      </c>
      <c r="I40" s="45">
        <v>23</v>
      </c>
      <c r="J40" s="45">
        <v>37</v>
      </c>
      <c r="K40" s="45">
        <v>34.2</v>
      </c>
      <c r="L40" s="45">
        <v>45.1</v>
      </c>
      <c r="M40" s="45">
        <v>32.5</v>
      </c>
      <c r="N40" s="45">
        <v>32</v>
      </c>
      <c r="O40" s="45">
        <v>43.5</v>
      </c>
      <c r="P40" s="45">
        <v>33.6</v>
      </c>
      <c r="Q40" s="45">
        <v>27.5</v>
      </c>
      <c r="R40" s="44">
        <v>13.3</v>
      </c>
      <c r="S40" s="44">
        <v>15</v>
      </c>
      <c r="T40" s="44">
        <v>15.75</v>
      </c>
      <c r="U40" s="44">
        <v>12.075</v>
      </c>
      <c r="V40" s="44">
        <v>8.5</v>
      </c>
      <c r="W40" s="44">
        <v>8.505</v>
      </c>
      <c r="X40" s="44">
        <v>11.9</v>
      </c>
      <c r="Y40" s="44">
        <v>12.25</v>
      </c>
      <c r="Z40" s="44">
        <v>11.25</v>
      </c>
      <c r="AA40" s="44">
        <v>6</v>
      </c>
      <c r="AB40" s="44">
        <v>8.525</v>
      </c>
      <c r="AC40" s="44">
        <v>9.8</v>
      </c>
      <c r="AD40" s="44">
        <v>6.75</v>
      </c>
      <c r="AE40" s="44">
        <v>8.25</v>
      </c>
      <c r="AF40" s="44">
        <v>9.75</v>
      </c>
      <c r="AG40" s="44">
        <v>6.6</v>
      </c>
      <c r="AH40" s="44">
        <v>7</v>
      </c>
      <c r="AI40" s="63">
        <v>4.42</v>
      </c>
      <c r="AJ40" s="74"/>
      <c r="AK40" s="74"/>
      <c r="AL40" s="74"/>
      <c r="AP40" s="78"/>
      <c r="AQ40" s="78"/>
      <c r="AR40" s="78"/>
      <c r="AS40" s="78"/>
      <c r="AT40" s="78"/>
      <c r="AU40" s="78"/>
    </row>
    <row r="41" spans="1:47" ht="12.75">
      <c r="A41" s="5" t="s">
        <v>18</v>
      </c>
      <c r="B41" s="43">
        <v>1.163</v>
      </c>
      <c r="C41" s="43">
        <v>0.946</v>
      </c>
      <c r="D41" s="43">
        <v>0.48</v>
      </c>
      <c r="E41" s="43">
        <v>0.344</v>
      </c>
      <c r="F41" s="44">
        <v>0</v>
      </c>
      <c r="G41" s="45">
        <v>0</v>
      </c>
      <c r="H41" s="45">
        <v>0</v>
      </c>
      <c r="I41" s="45">
        <v>0.09</v>
      </c>
      <c r="J41" s="45">
        <v>1.3</v>
      </c>
      <c r="K41" s="45">
        <v>1.32</v>
      </c>
      <c r="L41" s="45">
        <v>1.488</v>
      </c>
      <c r="M41" s="45">
        <v>0.72</v>
      </c>
      <c r="N41" s="45">
        <v>0.95</v>
      </c>
      <c r="O41" s="45">
        <v>0.72</v>
      </c>
      <c r="P41" s="45">
        <v>0.56</v>
      </c>
      <c r="Q41" s="45">
        <v>0.6</v>
      </c>
      <c r="R41" s="44">
        <v>4.9</v>
      </c>
      <c r="S41" s="44">
        <v>6.8</v>
      </c>
      <c r="T41" s="44">
        <v>6.75</v>
      </c>
      <c r="U41" s="44">
        <v>9.35</v>
      </c>
      <c r="V41" s="44">
        <v>9.36</v>
      </c>
      <c r="W41" s="44">
        <v>6.25</v>
      </c>
      <c r="X41" s="44">
        <v>10.8</v>
      </c>
      <c r="Y41" s="44">
        <v>9.625</v>
      </c>
      <c r="Z41" s="44">
        <v>16.8</v>
      </c>
      <c r="AA41" s="44">
        <v>3.75</v>
      </c>
      <c r="AB41" s="44">
        <v>12.95</v>
      </c>
      <c r="AC41" s="44">
        <v>15</v>
      </c>
      <c r="AD41" s="44">
        <v>12.48</v>
      </c>
      <c r="AE41" s="44">
        <v>13.44</v>
      </c>
      <c r="AF41" s="44">
        <v>16</v>
      </c>
      <c r="AG41" s="44">
        <v>18.2</v>
      </c>
      <c r="AH41" s="44">
        <v>16</v>
      </c>
      <c r="AI41" s="63">
        <v>24.4</v>
      </c>
      <c r="AJ41" s="74"/>
      <c r="AK41" s="74"/>
      <c r="AL41" s="74"/>
      <c r="AP41" s="78"/>
      <c r="AQ41" s="78"/>
      <c r="AR41" s="78"/>
      <c r="AS41" s="78"/>
      <c r="AT41" s="78"/>
      <c r="AU41" s="78"/>
    </row>
    <row r="42" spans="1:47" ht="12.75">
      <c r="A42" s="5" t="s">
        <v>9</v>
      </c>
      <c r="B42" s="43">
        <v>0</v>
      </c>
      <c r="C42" s="43">
        <v>0</v>
      </c>
      <c r="D42" s="43">
        <v>0</v>
      </c>
      <c r="E42" s="43">
        <v>0</v>
      </c>
      <c r="F42" s="44">
        <v>0</v>
      </c>
      <c r="G42" s="45">
        <v>0</v>
      </c>
      <c r="H42" s="45">
        <v>3.523</v>
      </c>
      <c r="I42" s="45">
        <v>3</v>
      </c>
      <c r="J42" s="45">
        <v>3.5</v>
      </c>
      <c r="K42" s="45">
        <v>2.88</v>
      </c>
      <c r="L42" s="45">
        <v>4.55</v>
      </c>
      <c r="M42" s="45">
        <v>4.2</v>
      </c>
      <c r="N42" s="45">
        <v>4.55</v>
      </c>
      <c r="O42" s="45">
        <v>6</v>
      </c>
      <c r="P42" s="45">
        <v>5.25</v>
      </c>
      <c r="Q42" s="45">
        <v>6.3</v>
      </c>
      <c r="R42" s="44">
        <v>3.4</v>
      </c>
      <c r="S42" s="44">
        <v>5.075</v>
      </c>
      <c r="T42" s="44">
        <v>5.1</v>
      </c>
      <c r="U42" s="44">
        <v>4.55</v>
      </c>
      <c r="V42" s="44">
        <v>1.9</v>
      </c>
      <c r="W42" s="44">
        <v>2.4</v>
      </c>
      <c r="X42" s="44">
        <v>3.4</v>
      </c>
      <c r="Y42" s="44">
        <v>4.2</v>
      </c>
      <c r="Z42" s="44">
        <v>4.8</v>
      </c>
      <c r="AA42" s="44">
        <v>2.5</v>
      </c>
      <c r="AB42" s="44">
        <v>2.25</v>
      </c>
      <c r="AC42" s="44">
        <v>1.2</v>
      </c>
      <c r="AD42" s="44">
        <v>1.95</v>
      </c>
      <c r="AE42" s="44">
        <v>0.78</v>
      </c>
      <c r="AF42" s="44">
        <v>1.092</v>
      </c>
      <c r="AG42" s="44">
        <v>0.8</v>
      </c>
      <c r="AH42" s="44">
        <v>0.88</v>
      </c>
      <c r="AI42" s="63">
        <v>0.935</v>
      </c>
      <c r="AJ42" s="74"/>
      <c r="AK42" s="74"/>
      <c r="AL42" s="74"/>
      <c r="AP42" s="78"/>
      <c r="AQ42" s="78"/>
      <c r="AR42" s="78"/>
      <c r="AS42" s="78"/>
      <c r="AT42" s="78"/>
      <c r="AU42" s="78"/>
    </row>
    <row r="43" spans="1:47" ht="12.75">
      <c r="A43" s="5" t="s">
        <v>25</v>
      </c>
      <c r="B43" s="43">
        <v>16.572</v>
      </c>
      <c r="C43" s="43">
        <v>1.273</v>
      </c>
      <c r="D43" s="43">
        <v>4.085</v>
      </c>
      <c r="E43" s="43">
        <v>2.929</v>
      </c>
      <c r="F43" s="44">
        <v>2.046</v>
      </c>
      <c r="G43" s="45">
        <v>3.539</v>
      </c>
      <c r="H43" s="45">
        <v>7.74</v>
      </c>
      <c r="I43" s="45">
        <v>5.83</v>
      </c>
      <c r="J43" s="45">
        <v>7.4</v>
      </c>
      <c r="K43" s="45">
        <v>7.15</v>
      </c>
      <c r="L43" s="45">
        <v>6.84</v>
      </c>
      <c r="M43" s="45">
        <v>3.5</v>
      </c>
      <c r="N43" s="45">
        <v>4.7</v>
      </c>
      <c r="O43" s="45">
        <v>5.85</v>
      </c>
      <c r="P43" s="45">
        <v>7.15</v>
      </c>
      <c r="Q43" s="45">
        <v>10.8</v>
      </c>
      <c r="R43" s="44">
        <v>2</v>
      </c>
      <c r="S43" s="44">
        <v>3.85</v>
      </c>
      <c r="T43" s="44">
        <v>5</v>
      </c>
      <c r="U43" s="44">
        <v>5.4</v>
      </c>
      <c r="V43" s="44">
        <v>5.5</v>
      </c>
      <c r="W43" s="44">
        <v>5</v>
      </c>
      <c r="X43" s="44">
        <v>4.8</v>
      </c>
      <c r="Y43" s="44">
        <v>8.25</v>
      </c>
      <c r="Z43" s="44">
        <v>6.75</v>
      </c>
      <c r="AA43" s="44">
        <v>2.4</v>
      </c>
      <c r="AB43" s="44">
        <v>5.5</v>
      </c>
      <c r="AC43" s="44">
        <v>9.6</v>
      </c>
      <c r="AD43" s="44">
        <v>10.5</v>
      </c>
      <c r="AE43" s="44">
        <v>7.7</v>
      </c>
      <c r="AF43" s="44">
        <v>9.28</v>
      </c>
      <c r="AG43" s="44">
        <v>8.75</v>
      </c>
      <c r="AH43" s="44">
        <v>8.4</v>
      </c>
      <c r="AI43" s="63">
        <v>6.75</v>
      </c>
      <c r="AJ43" s="74"/>
      <c r="AK43" s="74"/>
      <c r="AL43" s="74"/>
      <c r="AP43" s="78"/>
      <c r="AQ43" s="78"/>
      <c r="AR43" s="78"/>
      <c r="AS43" s="78"/>
      <c r="AT43" s="78"/>
      <c r="AU43" s="78"/>
    </row>
    <row r="44" spans="1:47" ht="12.75">
      <c r="A44" s="4"/>
      <c r="B44" s="43"/>
      <c r="C44" s="43"/>
      <c r="D44" s="43"/>
      <c r="E44" s="43"/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4"/>
      <c r="S44" s="44"/>
      <c r="T44" s="44"/>
      <c r="U44" s="44"/>
      <c r="V44" s="44"/>
      <c r="W44" s="44"/>
      <c r="X44" s="44"/>
      <c r="Y44" s="57"/>
      <c r="Z44" s="57"/>
      <c r="AA44" s="57"/>
      <c r="AB44" s="57"/>
      <c r="AC44" s="57"/>
      <c r="AD44" s="44"/>
      <c r="AE44" s="44"/>
      <c r="AF44" s="44"/>
      <c r="AG44" s="44"/>
      <c r="AH44" s="44"/>
      <c r="AI44" s="63"/>
      <c r="AJ44" s="74"/>
      <c r="AK44" s="74"/>
      <c r="AL44" s="74"/>
      <c r="AP44" s="78"/>
      <c r="AQ44" s="78"/>
      <c r="AR44" s="78"/>
      <c r="AS44" s="78"/>
      <c r="AT44" s="78"/>
      <c r="AU44" s="78"/>
    </row>
    <row r="45" spans="1:256" ht="12.75">
      <c r="A45" s="6" t="s">
        <v>27</v>
      </c>
      <c r="B45" s="49">
        <f>SUM(B35:B43)</f>
        <v>99.098</v>
      </c>
      <c r="C45" s="49">
        <f>SUM(C35:C43)</f>
        <v>27.704</v>
      </c>
      <c r="D45" s="49">
        <f>SUM(D35:D43)</f>
        <v>61.367999999999995</v>
      </c>
      <c r="E45" s="49">
        <f>SUM(E35:E43)</f>
        <v>44</v>
      </c>
      <c r="F45" s="49">
        <f>SUM(F35:F43)</f>
        <v>44.727</v>
      </c>
      <c r="G45" s="50">
        <f aca="true" t="shared" si="3" ref="G45:O45">SUM(G35:G43)</f>
        <v>49.728</v>
      </c>
      <c r="H45" s="50">
        <f t="shared" si="3"/>
        <v>52</v>
      </c>
      <c r="I45" s="50">
        <f t="shared" si="3"/>
        <v>42.150000000000006</v>
      </c>
      <c r="J45" s="50">
        <f t="shared" si="3"/>
        <v>76</v>
      </c>
      <c r="K45" s="50">
        <f t="shared" si="3"/>
        <v>72.004</v>
      </c>
      <c r="L45" s="50">
        <f t="shared" si="3"/>
        <v>91.63000000000001</v>
      </c>
      <c r="M45" s="50">
        <f t="shared" si="3"/>
        <v>59.02</v>
      </c>
      <c r="N45" s="50">
        <f t="shared" si="3"/>
        <v>60.295</v>
      </c>
      <c r="O45" s="50">
        <f t="shared" si="3"/>
        <v>80</v>
      </c>
      <c r="P45" s="50">
        <f>SUM(P35:P43)</f>
        <v>69.82000000000001</v>
      </c>
      <c r="Q45" s="50">
        <f>SUM(Q35:Q43)</f>
        <v>67.25</v>
      </c>
      <c r="R45" s="49">
        <f aca="true" t="shared" si="4" ref="R45:Z45">SUM(R35:R43)</f>
        <v>39.545</v>
      </c>
      <c r="S45" s="49">
        <f t="shared" si="4"/>
        <v>58.975</v>
      </c>
      <c r="T45" s="49">
        <f t="shared" si="4"/>
        <v>67.03</v>
      </c>
      <c r="U45" s="49">
        <f t="shared" si="4"/>
        <v>52.254999999999995</v>
      </c>
      <c r="V45" s="49">
        <f t="shared" si="4"/>
        <v>41.98</v>
      </c>
      <c r="W45" s="49">
        <f t="shared" si="4"/>
        <v>47.695</v>
      </c>
      <c r="X45" s="51">
        <f t="shared" si="4"/>
        <v>60.199999999999996</v>
      </c>
      <c r="Y45" s="51">
        <f t="shared" si="4"/>
        <v>82.13000000000001</v>
      </c>
      <c r="Z45" s="51">
        <f t="shared" si="4"/>
        <v>73.39</v>
      </c>
      <c r="AA45" s="51">
        <f aca="true" t="shared" si="5" ref="AA45:AG45">SUM(AA35:AA43)</f>
        <v>35.445</v>
      </c>
      <c r="AB45" s="51">
        <f t="shared" si="5"/>
        <v>68.525</v>
      </c>
      <c r="AC45" s="51">
        <f t="shared" si="5"/>
        <v>69.36</v>
      </c>
      <c r="AD45" s="49">
        <f t="shared" si="5"/>
        <v>66.355</v>
      </c>
      <c r="AE45" s="49">
        <f t="shared" si="5"/>
        <v>64.8</v>
      </c>
      <c r="AF45" s="49">
        <f t="shared" si="5"/>
        <v>57.672</v>
      </c>
      <c r="AG45" s="49">
        <f t="shared" si="5"/>
        <v>52.59</v>
      </c>
      <c r="AH45" s="49">
        <f>SUM(AH35:AH43)</f>
        <v>50.260000000000005</v>
      </c>
      <c r="AI45" s="67">
        <f>SUM(AI35:AI43)</f>
        <v>52.19</v>
      </c>
      <c r="AJ45" s="75"/>
      <c r="AK45" s="75"/>
      <c r="AL45" s="75"/>
      <c r="AM45" s="2"/>
      <c r="AN45" s="2"/>
      <c r="AO45" s="2"/>
      <c r="AP45" s="78"/>
      <c r="AQ45" s="78"/>
      <c r="AR45" s="78"/>
      <c r="AS45" s="78"/>
      <c r="AT45" s="78"/>
      <c r="AU45" s="78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47" ht="12.75">
      <c r="A46" s="7"/>
      <c r="B46" s="52"/>
      <c r="C46" s="52"/>
      <c r="D46" s="52"/>
      <c r="E46" s="52"/>
      <c r="F46" s="53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3"/>
      <c r="S46" s="53"/>
      <c r="T46" s="53"/>
      <c r="U46" s="53"/>
      <c r="V46" s="53"/>
      <c r="W46" s="53"/>
      <c r="X46" s="53"/>
      <c r="Y46" s="55"/>
      <c r="Z46" s="55"/>
      <c r="AA46" s="55"/>
      <c r="AB46" s="55"/>
      <c r="AC46" s="55"/>
      <c r="AD46" s="53"/>
      <c r="AE46" s="53"/>
      <c r="AF46" s="53"/>
      <c r="AG46" s="53"/>
      <c r="AH46" s="53"/>
      <c r="AI46" s="65"/>
      <c r="AJ46" s="76"/>
      <c r="AK46" s="76"/>
      <c r="AL46" s="76"/>
      <c r="AP46" s="78"/>
      <c r="AQ46" s="78"/>
      <c r="AR46" s="78"/>
      <c r="AS46" s="78"/>
      <c r="AT46" s="78"/>
      <c r="AU46" s="78"/>
    </row>
    <row r="47" spans="1:47" ht="12.75">
      <c r="A47" s="1" t="s">
        <v>20</v>
      </c>
      <c r="AA47"/>
      <c r="AB47"/>
      <c r="AC47"/>
      <c r="AP47" s="78"/>
      <c r="AQ47" s="78"/>
      <c r="AR47" s="78"/>
      <c r="AS47" s="78"/>
      <c r="AT47" s="78"/>
      <c r="AU47" s="78"/>
    </row>
    <row r="48" spans="27:47" ht="12.75">
      <c r="AA48"/>
      <c r="AB48"/>
      <c r="AC48"/>
      <c r="AP48" s="78"/>
      <c r="AQ48" s="78"/>
      <c r="AR48" s="78"/>
      <c r="AS48" s="78"/>
      <c r="AT48" s="78"/>
      <c r="AU48" s="78"/>
    </row>
    <row r="49" spans="1:47" ht="12.75">
      <c r="A49" s="3" t="s">
        <v>32</v>
      </c>
      <c r="B49" s="3"/>
      <c r="C49" s="3"/>
      <c r="D49" s="3"/>
      <c r="E49" s="3"/>
      <c r="AA49"/>
      <c r="AB49"/>
      <c r="AC49"/>
      <c r="AP49" s="78"/>
      <c r="AQ49" s="78"/>
      <c r="AR49" s="78"/>
      <c r="AS49" s="78"/>
      <c r="AT49" s="78"/>
      <c r="AU49" s="78"/>
    </row>
    <row r="50" spans="1:29" ht="12.75">
      <c r="A50" s="3" t="s">
        <v>33</v>
      </c>
      <c r="B50" s="3"/>
      <c r="C50" s="3"/>
      <c r="D50" s="3"/>
      <c r="E50" s="3"/>
      <c r="AA50"/>
      <c r="AB50"/>
      <c r="AC50"/>
    </row>
    <row r="51" spans="2:62" ht="12.75" hidden="1">
      <c r="B51" s="42">
        <v>32874</v>
      </c>
      <c r="C51" s="42">
        <v>33239</v>
      </c>
      <c r="D51" s="42">
        <v>33604</v>
      </c>
      <c r="E51" s="42">
        <v>33970</v>
      </c>
      <c r="F51" s="42">
        <v>34335</v>
      </c>
      <c r="G51" s="42">
        <v>34700</v>
      </c>
      <c r="H51" s="42">
        <v>35065</v>
      </c>
      <c r="I51" s="42">
        <v>35431</v>
      </c>
      <c r="J51" s="42">
        <v>35796</v>
      </c>
      <c r="K51" s="42">
        <v>36161</v>
      </c>
      <c r="L51" s="42">
        <v>36526</v>
      </c>
      <c r="M51" s="42">
        <v>36892</v>
      </c>
      <c r="N51" s="42">
        <v>37257</v>
      </c>
      <c r="O51" s="42">
        <v>37622</v>
      </c>
      <c r="P51" s="42">
        <v>37987</v>
      </c>
      <c r="Q51" s="42">
        <v>38353</v>
      </c>
      <c r="R51" s="42">
        <v>38718</v>
      </c>
      <c r="S51" s="42">
        <v>39083</v>
      </c>
      <c r="T51" s="42">
        <v>39448</v>
      </c>
      <c r="U51" s="42">
        <v>39814</v>
      </c>
      <c r="V51" s="42">
        <v>40179</v>
      </c>
      <c r="W51" s="42">
        <v>40544</v>
      </c>
      <c r="X51" s="42">
        <v>40909</v>
      </c>
      <c r="Y51" s="42">
        <v>41275</v>
      </c>
      <c r="Z51" s="42">
        <v>41640</v>
      </c>
      <c r="AA51" s="42">
        <v>42005</v>
      </c>
      <c r="AB51" s="42">
        <v>42370</v>
      </c>
      <c r="AC51" s="42">
        <v>42736</v>
      </c>
      <c r="AD51" s="42">
        <v>43101</v>
      </c>
      <c r="AE51" s="42">
        <v>43466</v>
      </c>
      <c r="AF51" s="42">
        <v>43831</v>
      </c>
      <c r="AG51" s="42">
        <v>44197</v>
      </c>
      <c r="AH51" s="42">
        <v>44562</v>
      </c>
      <c r="AI51" s="42">
        <v>44927</v>
      </c>
      <c r="AJ51" s="42">
        <v>45292</v>
      </c>
      <c r="AK51" s="42">
        <v>45658</v>
      </c>
      <c r="AL51" s="42">
        <v>46023</v>
      </c>
      <c r="AM51" s="42">
        <v>46388</v>
      </c>
      <c r="AN51" s="42">
        <v>46753</v>
      </c>
      <c r="AO51" s="42">
        <v>47119</v>
      </c>
      <c r="AP51" s="42">
        <v>47484</v>
      </c>
      <c r="AQ51" s="42">
        <v>47849</v>
      </c>
      <c r="AR51" s="42">
        <v>48214</v>
      </c>
      <c r="AS51" s="42">
        <v>48580</v>
      </c>
      <c r="AT51" s="42">
        <v>48945</v>
      </c>
      <c r="AU51" s="42">
        <v>49310</v>
      </c>
      <c r="AV51" s="42">
        <v>49675</v>
      </c>
      <c r="AW51" s="42">
        <v>50041</v>
      </c>
      <c r="AX51" s="42">
        <v>50406</v>
      </c>
      <c r="AY51" s="42">
        <v>50771</v>
      </c>
      <c r="AZ51" s="42">
        <v>51136</v>
      </c>
      <c r="BA51" s="42">
        <v>51502</v>
      </c>
      <c r="BB51" s="42">
        <v>51867</v>
      </c>
      <c r="BC51" s="42">
        <v>52232</v>
      </c>
      <c r="BD51" s="42">
        <v>52597</v>
      </c>
      <c r="BE51" s="42">
        <v>52963</v>
      </c>
      <c r="BF51" s="42">
        <v>53328</v>
      </c>
      <c r="BG51" s="42">
        <v>53693</v>
      </c>
      <c r="BH51" s="42">
        <v>54058</v>
      </c>
      <c r="BI51" s="42">
        <v>54424</v>
      </c>
      <c r="BJ51" s="42">
        <v>54789</v>
      </c>
    </row>
    <row r="52" spans="1:38" ht="12.75">
      <c r="A52" s="12" t="s">
        <v>5</v>
      </c>
      <c r="B52" s="39" t="s">
        <v>37</v>
      </c>
      <c r="C52" s="39" t="s">
        <v>38</v>
      </c>
      <c r="D52" s="39" t="s">
        <v>39</v>
      </c>
      <c r="E52" s="40" t="s">
        <v>40</v>
      </c>
      <c r="F52" s="41" t="s">
        <v>0</v>
      </c>
      <c r="G52" s="10" t="s">
        <v>1</v>
      </c>
      <c r="H52" s="10" t="s">
        <v>2</v>
      </c>
      <c r="I52" s="10" t="s">
        <v>3</v>
      </c>
      <c r="J52" s="10" t="s">
        <v>4</v>
      </c>
      <c r="K52" s="10" t="s">
        <v>13</v>
      </c>
      <c r="L52" s="11" t="s">
        <v>14</v>
      </c>
      <c r="M52" s="11" t="s">
        <v>15</v>
      </c>
      <c r="N52" s="11" t="s">
        <v>16</v>
      </c>
      <c r="O52" s="11" t="s">
        <v>17</v>
      </c>
      <c r="P52" s="11" t="s">
        <v>36</v>
      </c>
      <c r="Q52" s="11" t="s">
        <v>41</v>
      </c>
      <c r="R52" s="11" t="s">
        <v>42</v>
      </c>
      <c r="S52" s="11" t="s">
        <v>43</v>
      </c>
      <c r="T52" s="11" t="s">
        <v>44</v>
      </c>
      <c r="U52" s="11" t="s">
        <v>45</v>
      </c>
      <c r="V52" s="11" t="s">
        <v>46</v>
      </c>
      <c r="W52" s="19" t="s">
        <v>47</v>
      </c>
      <c r="X52" s="19" t="s">
        <v>49</v>
      </c>
      <c r="Y52" s="19" t="s">
        <v>50</v>
      </c>
      <c r="Z52" s="19" t="s">
        <v>51</v>
      </c>
      <c r="AA52" s="19" t="s">
        <v>52</v>
      </c>
      <c r="AB52" s="27" t="s">
        <v>53</v>
      </c>
      <c r="AC52" s="27" t="s">
        <v>54</v>
      </c>
      <c r="AD52" s="37" t="s">
        <v>57</v>
      </c>
      <c r="AE52" s="38" t="s">
        <v>60</v>
      </c>
      <c r="AF52" s="37" t="str">
        <f>AF32</f>
        <v>2020/21</v>
      </c>
      <c r="AG52" s="37" t="str">
        <f>AG32</f>
        <v>2021/22</v>
      </c>
      <c r="AH52" s="38" t="s">
        <v>61</v>
      </c>
      <c r="AI52" s="60" t="s">
        <v>62</v>
      </c>
      <c r="AJ52" s="71" t="s">
        <v>63</v>
      </c>
      <c r="AK52" s="71" t="s">
        <v>64</v>
      </c>
      <c r="AL52" s="71" t="s">
        <v>65</v>
      </c>
    </row>
    <row r="53" spans="1:38" ht="12.75">
      <c r="A53" s="12" t="s">
        <v>21</v>
      </c>
      <c r="B53" s="8" t="s">
        <v>11</v>
      </c>
      <c r="C53" s="9" t="s">
        <v>11</v>
      </c>
      <c r="D53" s="9" t="s">
        <v>11</v>
      </c>
      <c r="E53" s="9" t="s">
        <v>11</v>
      </c>
      <c r="F53" s="8" t="s">
        <v>11</v>
      </c>
      <c r="G53" s="9" t="s">
        <v>11</v>
      </c>
      <c r="H53" s="9" t="s">
        <v>11</v>
      </c>
      <c r="I53" s="9" t="s">
        <v>11</v>
      </c>
      <c r="J53" s="9" t="s">
        <v>11</v>
      </c>
      <c r="K53" s="9" t="s">
        <v>11</v>
      </c>
      <c r="L53" s="9" t="s">
        <v>11</v>
      </c>
      <c r="M53" s="9" t="s">
        <v>11</v>
      </c>
      <c r="N53" s="9" t="s">
        <v>11</v>
      </c>
      <c r="O53" s="9" t="s">
        <v>11</v>
      </c>
      <c r="P53" s="9" t="s">
        <v>11</v>
      </c>
      <c r="Q53" s="9" t="s">
        <v>11</v>
      </c>
      <c r="R53" s="9" t="s">
        <v>11</v>
      </c>
      <c r="S53" s="9" t="s">
        <v>11</v>
      </c>
      <c r="T53" s="9" t="s">
        <v>11</v>
      </c>
      <c r="U53" s="9" t="s">
        <v>11</v>
      </c>
      <c r="V53" s="9" t="s">
        <v>11</v>
      </c>
      <c r="W53" s="21" t="s">
        <v>48</v>
      </c>
      <c r="X53" s="9" t="s">
        <v>11</v>
      </c>
      <c r="Y53" s="9" t="s">
        <v>11</v>
      </c>
      <c r="Z53" s="9" t="s">
        <v>11</v>
      </c>
      <c r="AA53" s="9" t="s">
        <v>11</v>
      </c>
      <c r="AB53" s="9" t="s">
        <v>11</v>
      </c>
      <c r="AC53" s="9" t="s">
        <v>11</v>
      </c>
      <c r="AD53" s="33" t="s">
        <v>56</v>
      </c>
      <c r="AE53" s="33" t="s">
        <v>56</v>
      </c>
      <c r="AF53" s="33" t="s">
        <v>56</v>
      </c>
      <c r="AG53" s="33" t="s">
        <v>56</v>
      </c>
      <c r="AH53" s="33" t="s">
        <v>56</v>
      </c>
      <c r="AI53" s="68" t="s">
        <v>56</v>
      </c>
      <c r="AJ53" s="72" t="s">
        <v>6</v>
      </c>
      <c r="AK53" s="72" t="s">
        <v>6</v>
      </c>
      <c r="AL53" s="72" t="s">
        <v>6</v>
      </c>
    </row>
    <row r="54" spans="1:38" ht="12.75">
      <c r="A54" s="4"/>
      <c r="B54" s="43"/>
      <c r="C54" s="43"/>
      <c r="D54" s="43"/>
      <c r="E54" s="43"/>
      <c r="F54" s="44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6"/>
      <c r="S54" s="46"/>
      <c r="T54" s="46"/>
      <c r="U54" s="46"/>
      <c r="V54" s="46"/>
      <c r="W54" s="46"/>
      <c r="X54" s="46"/>
      <c r="Y54" s="47"/>
      <c r="Z54" s="47"/>
      <c r="AA54" s="47"/>
      <c r="AB54" s="47"/>
      <c r="AC54" s="47"/>
      <c r="AD54" s="46"/>
      <c r="AE54" s="46"/>
      <c r="AF54" s="46"/>
      <c r="AG54" s="46"/>
      <c r="AH54" s="46"/>
      <c r="AI54" s="62"/>
      <c r="AJ54" s="73"/>
      <c r="AK54" s="73"/>
      <c r="AL54" s="73"/>
    </row>
    <row r="55" spans="1:38" ht="12.75">
      <c r="A55" s="5" t="s">
        <v>26</v>
      </c>
      <c r="B55" s="48">
        <f aca="true" t="shared" si="6" ref="B55:F57">B35/B15</f>
        <v>1.5599173553719008</v>
      </c>
      <c r="C55" s="48">
        <f t="shared" si="6"/>
        <v>2.0142857142857142</v>
      </c>
      <c r="D55" s="48">
        <f t="shared" si="6"/>
        <v>1.7309734513274337</v>
      </c>
      <c r="E55" s="48">
        <f t="shared" si="6"/>
        <v>1.0669710806697108</v>
      </c>
      <c r="F55" s="48">
        <f t="shared" si="6"/>
        <v>1.7132701421800949</v>
      </c>
      <c r="G55" s="48">
        <v>0</v>
      </c>
      <c r="H55" s="48">
        <v>0</v>
      </c>
      <c r="I55" s="48">
        <v>0</v>
      </c>
      <c r="J55" s="48">
        <v>0</v>
      </c>
      <c r="K55" s="48">
        <f aca="true" t="shared" si="7" ref="K55:S55">K35/K15</f>
        <v>3.6799999999999997</v>
      </c>
      <c r="L55" s="48">
        <f t="shared" si="7"/>
        <v>2.7</v>
      </c>
      <c r="M55" s="48">
        <f t="shared" si="7"/>
        <v>2.5</v>
      </c>
      <c r="N55" s="48">
        <f t="shared" si="7"/>
        <v>1.4999999999999998</v>
      </c>
      <c r="O55" s="48">
        <f t="shared" si="7"/>
        <v>1.6</v>
      </c>
      <c r="P55" s="48">
        <f t="shared" si="7"/>
        <v>2</v>
      </c>
      <c r="Q55" s="48">
        <f t="shared" si="7"/>
        <v>2.5</v>
      </c>
      <c r="R55" s="44">
        <f t="shared" si="7"/>
        <v>2.3</v>
      </c>
      <c r="S55" s="44">
        <f t="shared" si="7"/>
        <v>2.5</v>
      </c>
      <c r="T55" s="44">
        <f aca="true" t="shared" si="8" ref="T55:U57">T35/T15</f>
        <v>2.8000000000000003</v>
      </c>
      <c r="U55" s="44">
        <f t="shared" si="8"/>
        <v>2.9999999999999996</v>
      </c>
      <c r="V55" s="44">
        <f aca="true" t="shared" si="9" ref="V55:X57">V35/V15</f>
        <v>3.1999999999999997</v>
      </c>
      <c r="W55" s="44">
        <f t="shared" si="9"/>
        <v>2</v>
      </c>
      <c r="X55" s="44">
        <f t="shared" si="9"/>
        <v>2</v>
      </c>
      <c r="Y55" s="44">
        <f aca="true" t="shared" si="10" ref="Y55:Z57">Y35/Y15</f>
        <v>1.5</v>
      </c>
      <c r="Z55" s="44">
        <f t="shared" si="10"/>
        <v>1.3</v>
      </c>
      <c r="AA55" s="44">
        <f aca="true" t="shared" si="11" ref="AA55:AB57">AA35/AA15</f>
        <v>1.4999999999999998</v>
      </c>
      <c r="AB55" s="44">
        <f t="shared" si="11"/>
        <v>1.4999999999999998</v>
      </c>
      <c r="AC55" s="44">
        <f aca="true" t="shared" si="12" ref="AC55:AH55">AC35/AC15</f>
        <v>1.5</v>
      </c>
      <c r="AD55" s="44">
        <f t="shared" si="12"/>
        <v>1.7999999999999998</v>
      </c>
      <c r="AE55" s="44">
        <f t="shared" si="12"/>
        <v>1.4999999999999998</v>
      </c>
      <c r="AF55" s="44">
        <f t="shared" si="12"/>
        <v>1.4999999999999998</v>
      </c>
      <c r="AG55" s="44">
        <f t="shared" si="12"/>
        <v>1.4999999999999998</v>
      </c>
      <c r="AH55" s="44">
        <f t="shared" si="12"/>
        <v>1.7999999999999998</v>
      </c>
      <c r="AI55" s="69">
        <f>AI35/AI15</f>
        <v>2</v>
      </c>
      <c r="AJ55" s="74"/>
      <c r="AK55" s="74"/>
      <c r="AL55" s="74"/>
    </row>
    <row r="56" spans="1:38" ht="12.75">
      <c r="A56" s="5" t="s">
        <v>22</v>
      </c>
      <c r="B56" s="48">
        <f t="shared" si="6"/>
        <v>1.2</v>
      </c>
      <c r="C56" s="48">
        <f t="shared" si="6"/>
        <v>1.2</v>
      </c>
      <c r="D56" s="48">
        <f t="shared" si="6"/>
        <v>1.2003891050583657</v>
      </c>
      <c r="E56" s="48">
        <f t="shared" si="6"/>
        <v>0.7405857740585774</v>
      </c>
      <c r="F56" s="48">
        <f t="shared" si="6"/>
        <v>1.9976653696498057</v>
      </c>
      <c r="G56" s="44">
        <f aca="true" t="shared" si="13" ref="G56:Q56">+G36/G16</f>
        <v>2</v>
      </c>
      <c r="H56" s="44">
        <f t="shared" si="13"/>
        <v>2.444647758462946</v>
      </c>
      <c r="I56" s="44">
        <f t="shared" si="13"/>
        <v>1.7346938775510203</v>
      </c>
      <c r="J56" s="44">
        <f t="shared" si="13"/>
        <v>3.2142857142857144</v>
      </c>
      <c r="K56" s="44">
        <f t="shared" si="13"/>
        <v>2.5</v>
      </c>
      <c r="L56" s="44">
        <f t="shared" si="13"/>
        <v>2.3</v>
      </c>
      <c r="M56" s="44">
        <f t="shared" si="13"/>
        <v>2.5</v>
      </c>
      <c r="N56" s="44">
        <f t="shared" si="13"/>
        <v>2.3</v>
      </c>
      <c r="O56" s="44">
        <f t="shared" si="13"/>
        <v>2</v>
      </c>
      <c r="P56" s="44">
        <f t="shared" si="13"/>
        <v>2.4</v>
      </c>
      <c r="Q56" s="44">
        <f t="shared" si="13"/>
        <v>3</v>
      </c>
      <c r="R56" s="44">
        <f>R36/R16</f>
        <v>3</v>
      </c>
      <c r="S56" s="44">
        <f>S36/S16</f>
        <v>2.9999999999999996</v>
      </c>
      <c r="T56" s="44">
        <f t="shared" si="8"/>
        <v>2.5</v>
      </c>
      <c r="U56" s="44">
        <f t="shared" si="8"/>
        <v>2</v>
      </c>
      <c r="V56" s="44">
        <f t="shared" si="9"/>
        <v>2</v>
      </c>
      <c r="W56" s="44">
        <f t="shared" si="9"/>
        <v>2</v>
      </c>
      <c r="X56" s="44">
        <f t="shared" si="9"/>
        <v>2</v>
      </c>
      <c r="Y56" s="44">
        <f t="shared" si="10"/>
        <v>2</v>
      </c>
      <c r="Z56" s="44">
        <f t="shared" si="10"/>
        <v>2.4</v>
      </c>
      <c r="AA56" s="44">
        <f t="shared" si="11"/>
        <v>1.8</v>
      </c>
      <c r="AB56" s="44">
        <f t="shared" si="11"/>
        <v>2</v>
      </c>
      <c r="AC56" s="44">
        <f>AC36/AC16</f>
        <v>2</v>
      </c>
      <c r="AD56" s="44">
        <f aca="true" t="shared" si="14" ref="AD56:AE63">AD36/AD16</f>
        <v>1.4</v>
      </c>
      <c r="AE56" s="44">
        <f t="shared" si="14"/>
        <v>2</v>
      </c>
      <c r="AF56" s="44">
        <f aca="true" t="shared" si="15" ref="AF56:AG63">AF36/AF16</f>
        <v>2</v>
      </c>
      <c r="AG56" s="44">
        <f t="shared" si="15"/>
        <v>1.8000000000000003</v>
      </c>
      <c r="AH56" s="44">
        <f aca="true" t="shared" si="16" ref="AH56:AI63">AH36/AH16</f>
        <v>2.1999999999999997</v>
      </c>
      <c r="AI56" s="69">
        <f t="shared" si="16"/>
        <v>2.1</v>
      </c>
      <c r="AJ56" s="74"/>
      <c r="AK56" s="74"/>
      <c r="AL56" s="74"/>
    </row>
    <row r="57" spans="1:38" ht="12.75">
      <c r="A57" s="5" t="s">
        <v>24</v>
      </c>
      <c r="B57" s="48">
        <f t="shared" si="6"/>
        <v>1.2609664599041712</v>
      </c>
      <c r="C57" s="48">
        <f t="shared" si="6"/>
        <v>0.5072948805103802</v>
      </c>
      <c r="D57" s="48">
        <f t="shared" si="6"/>
        <v>1.5269699072613714</v>
      </c>
      <c r="E57" s="48">
        <f t="shared" si="6"/>
        <v>0.941923577941815</v>
      </c>
      <c r="F57" s="48">
        <f t="shared" si="6"/>
        <v>0.7808653011186596</v>
      </c>
      <c r="G57" s="44">
        <f aca="true" t="shared" si="17" ref="G57:Q57">+G37/G17</f>
        <v>1.0330080188972461</v>
      </c>
      <c r="H57" s="44">
        <f t="shared" si="17"/>
        <v>1.1532398572969385</v>
      </c>
      <c r="I57" s="44">
        <f t="shared" si="17"/>
        <v>1.096774193548387</v>
      </c>
      <c r="J57" s="44">
        <f t="shared" si="17"/>
        <v>1.120689655172414</v>
      </c>
      <c r="K57" s="44">
        <f t="shared" si="17"/>
        <v>1</v>
      </c>
      <c r="L57" s="44">
        <f t="shared" si="17"/>
        <v>1.2</v>
      </c>
      <c r="M57" s="44">
        <f t="shared" si="17"/>
        <v>1.25</v>
      </c>
      <c r="N57" s="44">
        <f t="shared" si="17"/>
        <v>1.3248945147679325</v>
      </c>
      <c r="O57" s="44">
        <f t="shared" si="17"/>
        <v>1.3433333333333333</v>
      </c>
      <c r="P57" s="44">
        <f t="shared" si="17"/>
        <v>1.4000000000000001</v>
      </c>
      <c r="Q57" s="44">
        <f t="shared" si="17"/>
        <v>1.1</v>
      </c>
      <c r="R57" s="44">
        <f>R37/R17</f>
        <v>0.75</v>
      </c>
      <c r="S57" s="44">
        <f>S37/S17</f>
        <v>1.3</v>
      </c>
      <c r="T57" s="44">
        <f t="shared" si="8"/>
        <v>1.6</v>
      </c>
      <c r="U57" s="44">
        <f t="shared" si="8"/>
        <v>0.9</v>
      </c>
      <c r="V57" s="44">
        <f t="shared" si="9"/>
        <v>0.7</v>
      </c>
      <c r="W57" s="44">
        <f t="shared" si="9"/>
        <v>1.1</v>
      </c>
      <c r="X57" s="44">
        <f t="shared" si="9"/>
        <v>1.2</v>
      </c>
      <c r="Y57" s="44">
        <f t="shared" si="10"/>
        <v>1.4500000000000002</v>
      </c>
      <c r="Z57" s="44">
        <f t="shared" si="10"/>
        <v>0.7999999999999999</v>
      </c>
      <c r="AA57" s="44">
        <f t="shared" si="11"/>
        <v>1</v>
      </c>
      <c r="AB57" s="44">
        <f t="shared" si="11"/>
        <v>1.6</v>
      </c>
      <c r="AC57" s="44">
        <f>AC37/AC17</f>
        <v>1.1</v>
      </c>
      <c r="AD57" s="44">
        <f t="shared" si="14"/>
        <v>1.05</v>
      </c>
      <c r="AE57" s="44">
        <f t="shared" si="14"/>
        <v>1.25</v>
      </c>
      <c r="AF57" s="44">
        <f t="shared" si="15"/>
        <v>0.75</v>
      </c>
      <c r="AG57" s="44">
        <f t="shared" si="15"/>
        <v>0.8999999999999999</v>
      </c>
      <c r="AH57" s="44">
        <f t="shared" si="16"/>
        <v>0.9500000000000001</v>
      </c>
      <c r="AI57" s="69">
        <f t="shared" si="16"/>
        <v>0.85</v>
      </c>
      <c r="AJ57" s="74"/>
      <c r="AK57" s="74"/>
      <c r="AL57" s="74"/>
    </row>
    <row r="58" spans="1:38" ht="12.75">
      <c r="A58" s="5" t="s">
        <v>23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4">
        <f t="shared" si="14"/>
        <v>1.7999999999999998</v>
      </c>
      <c r="AE58" s="44">
        <f t="shared" si="14"/>
        <v>1.4999999999999998</v>
      </c>
      <c r="AF58" s="44">
        <f t="shared" si="15"/>
        <v>1.4999999999999998</v>
      </c>
      <c r="AG58" s="44">
        <f t="shared" si="15"/>
        <v>1.4999999999999998</v>
      </c>
      <c r="AH58" s="44">
        <f t="shared" si="16"/>
        <v>1.7999999999999998</v>
      </c>
      <c r="AI58" s="69">
        <f t="shared" si="16"/>
        <v>2.1999999999999997</v>
      </c>
      <c r="AJ58" s="74"/>
      <c r="AK58" s="74"/>
      <c r="AL58" s="74"/>
    </row>
    <row r="59" spans="1:38" ht="12.75">
      <c r="A59" s="5" t="s">
        <v>7</v>
      </c>
      <c r="B59" s="48">
        <f aca="true" t="shared" si="18" ref="B59:F60">B39/B19</f>
        <v>0.9773913043478263</v>
      </c>
      <c r="C59" s="48">
        <f t="shared" si="18"/>
        <v>0.9230769230769231</v>
      </c>
      <c r="D59" s="48">
        <f t="shared" si="18"/>
        <v>1.274066797642436</v>
      </c>
      <c r="E59" s="48">
        <f t="shared" si="18"/>
        <v>0.7861369399830939</v>
      </c>
      <c r="F59" s="48">
        <f t="shared" si="18"/>
        <v>1.4169741697416973</v>
      </c>
      <c r="G59" s="44">
        <f aca="true" t="shared" si="19" ref="G59:Q59">+G39/G19</f>
        <v>0.9168959823885525</v>
      </c>
      <c r="H59" s="44">
        <f t="shared" si="19"/>
        <v>2.175925925925926</v>
      </c>
      <c r="I59" s="44">
        <f t="shared" si="19"/>
        <v>1.300751879699248</v>
      </c>
      <c r="J59" s="44">
        <f t="shared" si="19"/>
        <v>1.1666666666666667</v>
      </c>
      <c r="K59" s="44">
        <f t="shared" si="19"/>
        <v>1.2</v>
      </c>
      <c r="L59" s="44">
        <f t="shared" si="19"/>
        <v>1.3</v>
      </c>
      <c r="M59" s="44">
        <f t="shared" si="19"/>
        <v>1.35</v>
      </c>
      <c r="N59" s="44">
        <f t="shared" si="19"/>
        <v>1.504950495049505</v>
      </c>
      <c r="O59" s="44">
        <f t="shared" si="19"/>
        <v>1.8</v>
      </c>
      <c r="P59" s="44">
        <f t="shared" si="19"/>
        <v>1.8</v>
      </c>
      <c r="Q59" s="44">
        <f t="shared" si="19"/>
        <v>1.5</v>
      </c>
      <c r="R59" s="44">
        <f aca="true" t="shared" si="20" ref="R59:S63">R39/R19</f>
        <v>1.2</v>
      </c>
      <c r="S59" s="44">
        <f t="shared" si="20"/>
        <v>1.7</v>
      </c>
      <c r="T59" s="44">
        <f aca="true" t="shared" si="21" ref="T59:U63">T39/T19</f>
        <v>1.5999999999999999</v>
      </c>
      <c r="U59" s="44">
        <f t="shared" si="21"/>
        <v>1.5</v>
      </c>
      <c r="V59" s="44">
        <f aca="true" t="shared" si="22" ref="V59:X63">V39/V19</f>
        <v>1.2</v>
      </c>
      <c r="W59" s="44">
        <f t="shared" si="22"/>
        <v>1.3</v>
      </c>
      <c r="X59" s="44">
        <f t="shared" si="22"/>
        <v>1.3</v>
      </c>
      <c r="Y59" s="44">
        <f aca="true" t="shared" si="23" ref="Y59:Z63">Y39/Y19</f>
        <v>1.3</v>
      </c>
      <c r="Z59" s="44">
        <f t="shared" si="23"/>
        <v>1.2</v>
      </c>
      <c r="AA59" s="44">
        <f aca="true" t="shared" si="24" ref="AA59:AB63">AA39/AA19</f>
        <v>1.2</v>
      </c>
      <c r="AB59" s="44">
        <f t="shared" si="24"/>
        <v>1.2000000000000002</v>
      </c>
      <c r="AC59" s="44">
        <f>AC39/AC19</f>
        <v>1.2</v>
      </c>
      <c r="AD59" s="44">
        <f t="shared" si="14"/>
        <v>1.1500000000000001</v>
      </c>
      <c r="AE59" s="44">
        <f t="shared" si="14"/>
        <v>1.2</v>
      </c>
      <c r="AF59" s="44">
        <f t="shared" si="15"/>
        <v>1.3</v>
      </c>
      <c r="AG59" s="44">
        <f t="shared" si="15"/>
        <v>1.2</v>
      </c>
      <c r="AH59" s="44">
        <f t="shared" si="16"/>
        <v>1.5</v>
      </c>
      <c r="AI59" s="69">
        <f t="shared" si="16"/>
        <v>1.2</v>
      </c>
      <c r="AJ59" s="74"/>
      <c r="AK59" s="74"/>
      <c r="AL59" s="74"/>
    </row>
    <row r="60" spans="1:38" ht="12.75">
      <c r="A60" s="5" t="s">
        <v>8</v>
      </c>
      <c r="B60" s="48">
        <f t="shared" si="18"/>
        <v>1.386896729001992</v>
      </c>
      <c r="C60" s="48">
        <f t="shared" si="18"/>
        <v>0.5102684437769851</v>
      </c>
      <c r="D60" s="48">
        <f t="shared" si="18"/>
        <v>1.1968238295071176</v>
      </c>
      <c r="E60" s="48">
        <f t="shared" si="18"/>
        <v>0.7382486195667564</v>
      </c>
      <c r="F60" s="48">
        <f t="shared" si="18"/>
        <v>0.5901880141010576</v>
      </c>
      <c r="G60" s="44">
        <f aca="true" t="shared" si="25" ref="G60:Q60">+G40/G20</f>
        <v>0.7553300683304497</v>
      </c>
      <c r="H60" s="44">
        <f t="shared" si="25"/>
        <v>0.9306540583136328</v>
      </c>
      <c r="I60" s="44">
        <f t="shared" si="25"/>
        <v>1.0454545454545454</v>
      </c>
      <c r="J60" s="44">
        <f t="shared" si="25"/>
        <v>1.126331811263318</v>
      </c>
      <c r="K60" s="44">
        <f t="shared" si="25"/>
        <v>0.9</v>
      </c>
      <c r="L60" s="44">
        <f t="shared" si="25"/>
        <v>1.1</v>
      </c>
      <c r="M60" s="44">
        <f t="shared" si="25"/>
        <v>1.3</v>
      </c>
      <c r="N60" s="44">
        <f t="shared" si="25"/>
        <v>1.1015490533562822</v>
      </c>
      <c r="O60" s="44">
        <f t="shared" si="25"/>
        <v>1.45</v>
      </c>
      <c r="P60" s="44">
        <f t="shared" si="25"/>
        <v>1.4000000000000001</v>
      </c>
      <c r="Q60" s="44">
        <f t="shared" si="25"/>
        <v>1.25</v>
      </c>
      <c r="R60" s="44">
        <f t="shared" si="20"/>
        <v>0.7000000000000001</v>
      </c>
      <c r="S60" s="44">
        <f t="shared" si="20"/>
        <v>1.2</v>
      </c>
      <c r="T60" s="44">
        <f t="shared" si="21"/>
        <v>1.5</v>
      </c>
      <c r="U60" s="44">
        <f t="shared" si="21"/>
        <v>1.15</v>
      </c>
      <c r="V60" s="44">
        <f t="shared" si="22"/>
        <v>0.85</v>
      </c>
      <c r="W60" s="44">
        <f t="shared" si="22"/>
        <v>1.35</v>
      </c>
      <c r="X60" s="44">
        <f t="shared" si="22"/>
        <v>1.7</v>
      </c>
      <c r="Y60" s="44">
        <f t="shared" si="23"/>
        <v>1.4</v>
      </c>
      <c r="Z60" s="44">
        <f t="shared" si="23"/>
        <v>1.25</v>
      </c>
      <c r="AA60" s="44">
        <f t="shared" si="24"/>
        <v>1</v>
      </c>
      <c r="AB60" s="44">
        <f t="shared" si="24"/>
        <v>1.55</v>
      </c>
      <c r="AC60" s="44">
        <f>AC40/AC20</f>
        <v>1.4000000000000001</v>
      </c>
      <c r="AD60" s="44">
        <f t="shared" si="14"/>
        <v>0.9</v>
      </c>
      <c r="AE60" s="44">
        <f t="shared" si="14"/>
        <v>1.25</v>
      </c>
      <c r="AF60" s="44">
        <f t="shared" si="15"/>
        <v>1.5</v>
      </c>
      <c r="AG60" s="44">
        <f t="shared" si="15"/>
        <v>1.0999999999999999</v>
      </c>
      <c r="AH60" s="44">
        <f t="shared" si="16"/>
        <v>1.4</v>
      </c>
      <c r="AI60" s="69">
        <f t="shared" si="16"/>
        <v>1.7</v>
      </c>
      <c r="AJ60" s="74"/>
      <c r="AK60" s="74"/>
      <c r="AL60" s="74"/>
    </row>
    <row r="61" spans="1:38" ht="12.75">
      <c r="A61" s="5" t="s">
        <v>18</v>
      </c>
      <c r="B61" s="48">
        <f>B41/B21</f>
        <v>1.3928143712574852</v>
      </c>
      <c r="C61" s="48">
        <f>C41/C21</f>
        <v>1.716878402903811</v>
      </c>
      <c r="D61" s="48">
        <f>D41/D21</f>
        <v>1.5</v>
      </c>
      <c r="E61" s="48">
        <f>E41/E21</f>
        <v>0.9247311827956989</v>
      </c>
      <c r="F61" s="48">
        <v>0</v>
      </c>
      <c r="G61" s="48">
        <v>0</v>
      </c>
      <c r="H61" s="48">
        <v>0</v>
      </c>
      <c r="I61" s="44">
        <f aca="true" t="shared" si="26" ref="I61:Q61">+I41/I21</f>
        <v>1.607142857142857</v>
      </c>
      <c r="J61" s="44">
        <f t="shared" si="26"/>
        <v>1.3</v>
      </c>
      <c r="K61" s="44">
        <f t="shared" si="26"/>
        <v>1.1</v>
      </c>
      <c r="L61" s="44">
        <f t="shared" si="26"/>
        <v>1.2</v>
      </c>
      <c r="M61" s="44">
        <f t="shared" si="26"/>
        <v>1.2</v>
      </c>
      <c r="N61" s="44">
        <f t="shared" si="26"/>
        <v>1.1874999999999998</v>
      </c>
      <c r="O61" s="44">
        <f t="shared" si="26"/>
        <v>1.2</v>
      </c>
      <c r="P61" s="44">
        <f t="shared" si="26"/>
        <v>1.4000000000000001</v>
      </c>
      <c r="Q61" s="44">
        <f t="shared" si="26"/>
        <v>2</v>
      </c>
      <c r="R61" s="44">
        <f t="shared" si="20"/>
        <v>1.4000000000000001</v>
      </c>
      <c r="S61" s="44">
        <f t="shared" si="20"/>
        <v>1.7</v>
      </c>
      <c r="T61" s="44">
        <f t="shared" si="21"/>
        <v>1.5</v>
      </c>
      <c r="U61" s="44">
        <f t="shared" si="21"/>
        <v>1.7</v>
      </c>
      <c r="V61" s="44">
        <f t="shared" si="22"/>
        <v>1.7999999999999998</v>
      </c>
      <c r="W61" s="44">
        <f t="shared" si="22"/>
        <v>1.25</v>
      </c>
      <c r="X61" s="44">
        <f t="shared" si="22"/>
        <v>2</v>
      </c>
      <c r="Y61" s="44">
        <f t="shared" si="23"/>
        <v>1.75</v>
      </c>
      <c r="Z61" s="44">
        <f t="shared" si="23"/>
        <v>2.4</v>
      </c>
      <c r="AA61" s="44">
        <f t="shared" si="24"/>
        <v>1.25</v>
      </c>
      <c r="AB61" s="44">
        <f t="shared" si="24"/>
        <v>1.8499999999999999</v>
      </c>
      <c r="AC61" s="44">
        <f>AC41/AC21</f>
        <v>2</v>
      </c>
      <c r="AD61" s="44">
        <f t="shared" si="14"/>
        <v>1.6</v>
      </c>
      <c r="AE61" s="44">
        <f t="shared" si="14"/>
        <v>1.5999999999999999</v>
      </c>
      <c r="AF61" s="44">
        <f t="shared" si="15"/>
        <v>2</v>
      </c>
      <c r="AG61" s="44">
        <f t="shared" si="15"/>
        <v>1.7499999999999998</v>
      </c>
      <c r="AH61" s="44">
        <f t="shared" si="16"/>
        <v>2</v>
      </c>
      <c r="AI61" s="69">
        <f t="shared" si="16"/>
        <v>2</v>
      </c>
      <c r="AJ61" s="74"/>
      <c r="AK61" s="74"/>
      <c r="AL61" s="74"/>
    </row>
    <row r="62" spans="1:38" ht="12.75">
      <c r="A62" s="5" t="s">
        <v>9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4">
        <v>0</v>
      </c>
      <c r="H62" s="44">
        <f>+H42/H22</f>
        <v>0.8765862154764867</v>
      </c>
      <c r="I62" s="44">
        <f aca="true" t="shared" si="27" ref="I62:Q62">+I42/I22</f>
        <v>1.0207553589656346</v>
      </c>
      <c r="J62" s="44">
        <f t="shared" si="27"/>
        <v>1.0769230769230769</v>
      </c>
      <c r="K62" s="44">
        <f t="shared" si="27"/>
        <v>0.8999999999999999</v>
      </c>
      <c r="L62" s="44">
        <f t="shared" si="27"/>
        <v>1.3</v>
      </c>
      <c r="M62" s="44">
        <f t="shared" si="27"/>
        <v>1.4000000000000001</v>
      </c>
      <c r="N62" s="44">
        <f t="shared" si="27"/>
        <v>1.1097560975609757</v>
      </c>
      <c r="O62" s="44">
        <f t="shared" si="27"/>
        <v>1.5</v>
      </c>
      <c r="P62" s="44">
        <f t="shared" si="27"/>
        <v>1.5</v>
      </c>
      <c r="Q62" s="44">
        <f t="shared" si="27"/>
        <v>1.4</v>
      </c>
      <c r="R62" s="44">
        <f t="shared" si="20"/>
        <v>0.85</v>
      </c>
      <c r="S62" s="44">
        <f t="shared" si="20"/>
        <v>1.45</v>
      </c>
      <c r="T62" s="44">
        <f t="shared" si="21"/>
        <v>1.5</v>
      </c>
      <c r="U62" s="44">
        <f t="shared" si="21"/>
        <v>1.3</v>
      </c>
      <c r="V62" s="44">
        <f t="shared" si="22"/>
        <v>0.95</v>
      </c>
      <c r="W62" s="44">
        <f t="shared" si="22"/>
        <v>1.2</v>
      </c>
      <c r="X62" s="44">
        <f t="shared" si="22"/>
        <v>1.7</v>
      </c>
      <c r="Y62" s="44">
        <f t="shared" si="23"/>
        <v>1.4000000000000001</v>
      </c>
      <c r="Z62" s="44">
        <f t="shared" si="23"/>
        <v>1.2</v>
      </c>
      <c r="AA62" s="44">
        <f t="shared" si="24"/>
        <v>1</v>
      </c>
      <c r="AB62" s="44">
        <f t="shared" si="24"/>
        <v>1.5</v>
      </c>
      <c r="AC62" s="44">
        <f>AC42/AC22</f>
        <v>1.2</v>
      </c>
      <c r="AD62" s="44">
        <f t="shared" si="14"/>
        <v>1.3</v>
      </c>
      <c r="AE62" s="44">
        <f t="shared" si="14"/>
        <v>1.3</v>
      </c>
      <c r="AF62" s="44">
        <f t="shared" si="15"/>
        <v>1.3</v>
      </c>
      <c r="AG62" s="44">
        <f t="shared" si="15"/>
        <v>1</v>
      </c>
      <c r="AH62" s="44">
        <f t="shared" si="16"/>
        <v>1.0999999999999999</v>
      </c>
      <c r="AI62" s="69">
        <f t="shared" si="16"/>
        <v>1.1</v>
      </c>
      <c r="AJ62" s="74"/>
      <c r="AK62" s="74"/>
      <c r="AL62" s="74"/>
    </row>
    <row r="63" spans="1:38" ht="12.75">
      <c r="A63" s="5" t="s">
        <v>25</v>
      </c>
      <c r="B63" s="48">
        <f>B43/B23</f>
        <v>1.0644912641315518</v>
      </c>
      <c r="C63" s="48">
        <f>C43/C23</f>
        <v>0.2287511230907457</v>
      </c>
      <c r="D63" s="48">
        <f>D43/D23</f>
        <v>1.075</v>
      </c>
      <c r="E63" s="48">
        <f>E43/E23</f>
        <v>0.663119764546072</v>
      </c>
      <c r="F63" s="48">
        <f>F43/F23</f>
        <v>0.6003521126760563</v>
      </c>
      <c r="G63" s="44">
        <f>+G43/G23</f>
        <v>1.0567333532397731</v>
      </c>
      <c r="H63" s="44">
        <f>+H43/H23</f>
        <v>1.3363259668508287</v>
      </c>
      <c r="I63" s="44">
        <f aca="true" t="shared" si="28" ref="I63:Q63">+I43/I23</f>
        <v>1.1</v>
      </c>
      <c r="J63" s="44">
        <f t="shared" si="28"/>
        <v>1.1384615384615384</v>
      </c>
      <c r="K63" s="44">
        <f t="shared" si="28"/>
        <v>1.3</v>
      </c>
      <c r="L63" s="44">
        <f t="shared" si="28"/>
        <v>1.2</v>
      </c>
      <c r="M63" s="44">
        <f t="shared" si="28"/>
        <v>1.4</v>
      </c>
      <c r="N63" s="44">
        <f t="shared" si="28"/>
        <v>1.2533333333333334</v>
      </c>
      <c r="O63" s="44">
        <f t="shared" si="28"/>
        <v>1.2999999999999998</v>
      </c>
      <c r="P63" s="44">
        <f t="shared" si="28"/>
        <v>1.3</v>
      </c>
      <c r="Q63" s="44">
        <f t="shared" si="28"/>
        <v>1.2000000000000002</v>
      </c>
      <c r="R63" s="44">
        <f t="shared" si="20"/>
        <v>0.4</v>
      </c>
      <c r="S63" s="44">
        <f t="shared" si="20"/>
        <v>1.1</v>
      </c>
      <c r="T63" s="44">
        <f t="shared" si="21"/>
        <v>1.25</v>
      </c>
      <c r="U63" s="44">
        <f t="shared" si="21"/>
        <v>1.2000000000000002</v>
      </c>
      <c r="V63" s="44">
        <f t="shared" si="22"/>
        <v>1.1</v>
      </c>
      <c r="W63" s="44">
        <f t="shared" si="22"/>
        <v>1</v>
      </c>
      <c r="X63" s="44">
        <f t="shared" si="22"/>
        <v>0.7999999999999999</v>
      </c>
      <c r="Y63" s="44">
        <f t="shared" si="23"/>
        <v>1.5</v>
      </c>
      <c r="Z63" s="44">
        <f t="shared" si="23"/>
        <v>0.9</v>
      </c>
      <c r="AA63" s="44">
        <f t="shared" si="24"/>
        <v>0.7999999999999999</v>
      </c>
      <c r="AB63" s="44">
        <f t="shared" si="24"/>
        <v>1</v>
      </c>
      <c r="AC63" s="44">
        <f>AC43/AC23</f>
        <v>1.2</v>
      </c>
      <c r="AD63" s="44">
        <f t="shared" si="14"/>
        <v>1</v>
      </c>
      <c r="AE63" s="44">
        <f t="shared" si="14"/>
        <v>1.1</v>
      </c>
      <c r="AF63" s="44">
        <f t="shared" si="15"/>
        <v>1.4499999999999997</v>
      </c>
      <c r="AG63" s="44">
        <f t="shared" si="15"/>
        <v>1.25</v>
      </c>
      <c r="AH63" s="44">
        <f t="shared" si="16"/>
        <v>1.4000000000000001</v>
      </c>
      <c r="AI63" s="69">
        <f t="shared" si="16"/>
        <v>0.9</v>
      </c>
      <c r="AJ63" s="74"/>
      <c r="AK63" s="74"/>
      <c r="AL63" s="74"/>
    </row>
    <row r="64" spans="1:38" ht="12.75">
      <c r="A64" s="4"/>
      <c r="B64" s="43"/>
      <c r="C64" s="43"/>
      <c r="D64" s="43"/>
      <c r="E64" s="43"/>
      <c r="F64" s="44" t="s">
        <v>12</v>
      </c>
      <c r="G64" s="45" t="s">
        <v>12</v>
      </c>
      <c r="H64" s="45" t="s">
        <v>12</v>
      </c>
      <c r="I64" s="45" t="s">
        <v>12</v>
      </c>
      <c r="J64" s="45" t="s">
        <v>12</v>
      </c>
      <c r="K64" s="45" t="s">
        <v>12</v>
      </c>
      <c r="L64" s="45" t="s">
        <v>12</v>
      </c>
      <c r="M64" s="45" t="s">
        <v>12</v>
      </c>
      <c r="N64" s="45" t="s">
        <v>12</v>
      </c>
      <c r="O64" s="45" t="s">
        <v>12</v>
      </c>
      <c r="P64" s="45" t="s">
        <v>12</v>
      </c>
      <c r="Q64" s="45" t="s">
        <v>12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69"/>
      <c r="AJ64" s="74"/>
      <c r="AK64" s="74"/>
      <c r="AL64" s="74"/>
    </row>
    <row r="65" spans="1:256" ht="12.75">
      <c r="A65" s="6" t="s">
        <v>27</v>
      </c>
      <c r="B65" s="49">
        <f aca="true" t="shared" si="29" ref="B65:Q65">+B45/B25</f>
        <v>1.2660721586263286</v>
      </c>
      <c r="C65" s="49">
        <f t="shared" si="29"/>
        <v>0.5169235362167406</v>
      </c>
      <c r="D65" s="49">
        <f t="shared" si="29"/>
        <v>1.3088210203037023</v>
      </c>
      <c r="E65" s="49">
        <f t="shared" si="29"/>
        <v>0.8073394495412844</v>
      </c>
      <c r="F65" s="49">
        <f t="shared" si="29"/>
        <v>0.7574171916277178</v>
      </c>
      <c r="G65" s="50">
        <f t="shared" si="29"/>
        <v>0.8812177703744396</v>
      </c>
      <c r="H65" s="50">
        <f t="shared" si="29"/>
        <v>1.1063829787234043</v>
      </c>
      <c r="I65" s="50">
        <f t="shared" si="29"/>
        <v>1.0862002319288755</v>
      </c>
      <c r="J65" s="50">
        <f t="shared" si="29"/>
        <v>1.1728395061728396</v>
      </c>
      <c r="K65" s="50">
        <f t="shared" si="29"/>
        <v>1.002841225626741</v>
      </c>
      <c r="L65" s="50">
        <f t="shared" si="29"/>
        <v>1.1754971135343169</v>
      </c>
      <c r="M65" s="50">
        <f t="shared" si="29"/>
        <v>1.3144766146993319</v>
      </c>
      <c r="N65" s="50">
        <f t="shared" si="29"/>
        <v>1.1820231327190747</v>
      </c>
      <c r="O65" s="50">
        <f t="shared" si="29"/>
        <v>1.4234875444839856</v>
      </c>
      <c r="P65" s="50">
        <f t="shared" si="29"/>
        <v>1.4162271805273836</v>
      </c>
      <c r="Q65" s="50">
        <f t="shared" si="29"/>
        <v>1.2254008746355687</v>
      </c>
      <c r="R65" s="51">
        <f aca="true" t="shared" si="30" ref="R65:X65">R45/R25</f>
        <v>0.7795958600295713</v>
      </c>
      <c r="S65" s="51">
        <f t="shared" si="30"/>
        <v>1.346461187214612</v>
      </c>
      <c r="T65" s="51">
        <f t="shared" si="30"/>
        <v>1.5303652968036532</v>
      </c>
      <c r="U65" s="51">
        <f t="shared" si="30"/>
        <v>1.184920634920635</v>
      </c>
      <c r="V65" s="51">
        <f t="shared" si="30"/>
        <v>1.001909307875895</v>
      </c>
      <c r="W65" s="51">
        <f t="shared" si="30"/>
        <v>1.199874213836478</v>
      </c>
      <c r="X65" s="51">
        <f t="shared" si="30"/>
        <v>1.3823191733639493</v>
      </c>
      <c r="Y65" s="51">
        <f aca="true" t="shared" si="31" ref="Y65:AD65">Y45/Y25</f>
        <v>1.4713364385524903</v>
      </c>
      <c r="Z65" s="51">
        <f t="shared" si="31"/>
        <v>1.14671875</v>
      </c>
      <c r="AA65" s="51">
        <f t="shared" si="31"/>
        <v>1.0303779069767443</v>
      </c>
      <c r="AB65" s="51">
        <f t="shared" si="31"/>
        <v>1.5210876803551612</v>
      </c>
      <c r="AC65" s="51">
        <f t="shared" si="31"/>
        <v>1.2998500749625188</v>
      </c>
      <c r="AD65" s="51">
        <f t="shared" si="31"/>
        <v>1.1189713322091064</v>
      </c>
      <c r="AE65" s="51">
        <f>AE45/AE25</f>
        <v>1.292123629112662</v>
      </c>
      <c r="AF65" s="51">
        <f>AF45/AF25</f>
        <v>1.2169656045579236</v>
      </c>
      <c r="AG65" s="51">
        <f>AG45/AG25</f>
        <v>1.225874125874126</v>
      </c>
      <c r="AH65" s="51">
        <f>AH45/AH25</f>
        <v>1.3713506139154161</v>
      </c>
      <c r="AI65" s="70">
        <f>AI45/AI25</f>
        <v>1.3195954487989887</v>
      </c>
      <c r="AJ65" s="75"/>
      <c r="AK65" s="75"/>
      <c r="AL65" s="75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38" ht="12.75">
      <c r="A66" s="7"/>
      <c r="B66" s="52"/>
      <c r="C66" s="52"/>
      <c r="D66" s="52"/>
      <c r="E66" s="52"/>
      <c r="F66" s="53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3"/>
      <c r="S66" s="53"/>
      <c r="T66" s="53"/>
      <c r="U66" s="53"/>
      <c r="V66" s="53"/>
      <c r="W66" s="53"/>
      <c r="X66" s="53"/>
      <c r="Y66" s="55"/>
      <c r="Z66" s="55"/>
      <c r="AA66" s="55"/>
      <c r="AB66" s="55"/>
      <c r="AC66" s="55"/>
      <c r="AD66" s="53"/>
      <c r="AE66" s="53"/>
      <c r="AF66" s="53"/>
      <c r="AG66" s="53"/>
      <c r="AH66" s="53"/>
      <c r="AI66" s="65"/>
      <c r="AJ66" s="76"/>
      <c r="AK66" s="76"/>
      <c r="AL66" s="76"/>
    </row>
  </sheetData>
  <sheetProtection/>
  <printOptions/>
  <pageMargins left="0.75" right="0.75" top="1" bottom="1" header="0.5" footer="0.5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Lerato Ramafoko</cp:lastModifiedBy>
  <dcterms:created xsi:type="dcterms:W3CDTF">2004-04-30T06:35:50Z</dcterms:created>
  <dcterms:modified xsi:type="dcterms:W3CDTF">2024-06-27T13:43:13Z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Petru Fourie</vt:lpwstr>
  </property>
  <property fmtid="{D5CDD505-2E9C-101B-9397-08002B2CF9AE}" pid="3" name="Order">
    <vt:lpwstr>14418600.0000000</vt:lpwstr>
  </property>
  <property fmtid="{D5CDD505-2E9C-101B-9397-08002B2CF9AE}" pid="4" name="display_urn:schemas-microsoft-com:office:office#Author">
    <vt:lpwstr>Petru Fourie</vt:lpwstr>
  </property>
  <property fmtid="{D5CDD505-2E9C-101B-9397-08002B2CF9AE}" pid="5" name="MediaServiceImageTag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