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Information/GSA Daily Morning Grain Commentary/2025/April/Excel/"/>
    </mc:Choice>
  </mc:AlternateContent>
  <xr:revisionPtr revIDLastSave="454" documentId="8_{DBF53F92-8454-44CC-858A-263A146CAFB7}" xr6:coauthVersionLast="47" xr6:coauthVersionMax="47" xr10:uidLastSave="{FB9E4A20-DEDC-45B8-B475-1440A1DDEA37}"/>
  <bookViews>
    <workbookView xWindow="43095" yWindow="0" windowWidth="14610" windowHeight="15585" xr2:uid="{B53F122F-2AE9-4541-9CD3-8714D63B43C9}"/>
  </bookViews>
  <sheets>
    <sheet name="Page 1" sheetId="1" r:id="rId1"/>
    <sheet name="Page 2" sheetId="2" r:id="rId2"/>
    <sheet name="Graphs" sheetId="3" r:id="rId3"/>
    <sheet name="Commentary Notes" sheetId="4" r:id="rId4"/>
  </sheets>
  <definedNames>
    <definedName name="calendar" localSheetId="1">daygrid+#REF!-WEEKDAY(#REF!)-weekday_option</definedName>
    <definedName name="daygrid">days+weeks*7</definedName>
    <definedName name="days">{0,1,2,3,4,5,6}</definedName>
    <definedName name="DayToStart">'Page 2'!$E$1</definedName>
    <definedName name="months">{"January","February","March","April","May","June","July","August","September","October","November","December"}</definedName>
    <definedName name="MonthToDisplayNumber" localSheetId="1">MATCH(#REF!,months,0)</definedName>
    <definedName name="ndx" localSheetId="1">ROUNDUP(MATCH(2,1/FREQUENCY(DATE(#REF!,#REF!,1),#REF!))/7,0)</definedName>
    <definedName name="_xlnm.Print_Area" localSheetId="0">'Page 1'!$A$1:$R$85</definedName>
    <definedName name="_xlnm.Print_Area" localSheetId="1">'Page 2'!$A$1:$L$168</definedName>
    <definedName name="weekday_option">MATCH(DayToStart,weekdays_reversed,0)-2</definedName>
    <definedName name="weekdays_reversed">{"Sunday","Saturday","Friday","Thursday","Wednesday","Tuesday","Monday"}</definedName>
    <definedName name="weeks">{0;1;2;3;4;5;6}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7" i="1"/>
  <c r="E14" i="1"/>
  <c r="J47" i="1" l="1"/>
  <c r="E47" i="1"/>
  <c r="D27" i="1"/>
  <c r="E9" i="2"/>
  <c r="F7" i="2"/>
  <c r="F8" i="2"/>
  <c r="D19" i="2"/>
  <c r="F18" i="2"/>
  <c r="F19" i="2"/>
  <c r="F6" i="2"/>
  <c r="H55" i="1"/>
  <c r="D9" i="2"/>
  <c r="H47" i="1"/>
  <c r="E19" i="2"/>
  <c r="H9" i="1"/>
  <c r="D15" i="1"/>
  <c r="E74" i="1"/>
  <c r="D74" i="1"/>
  <c r="E61" i="1"/>
  <c r="D61" i="1"/>
  <c r="E39" i="1"/>
  <c r="D39" i="1"/>
  <c r="D9" i="1"/>
  <c r="D10" i="1"/>
  <c r="E10" i="1"/>
  <c r="D11" i="1"/>
  <c r="E11" i="1"/>
  <c r="D14" i="1"/>
  <c r="E15" i="1"/>
  <c r="D16" i="1"/>
  <c r="E16" i="1"/>
  <c r="D17" i="1"/>
  <c r="E17" i="1"/>
  <c r="D20" i="1"/>
  <c r="E20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55" i="1"/>
  <c r="E55" i="1"/>
  <c r="D56" i="1"/>
  <c r="E56" i="1"/>
  <c r="D57" i="1"/>
  <c r="E57" i="1"/>
  <c r="D69" i="1"/>
  <c r="E69" i="1"/>
  <c r="D70" i="1"/>
  <c r="E70" i="1"/>
  <c r="D71" i="1"/>
  <c r="E71" i="1"/>
  <c r="D82" i="1"/>
  <c r="E82" i="1"/>
  <c r="D83" i="1"/>
  <c r="E83" i="1"/>
  <c r="D84" i="1"/>
  <c r="E84" i="1"/>
  <c r="C47" i="1"/>
  <c r="H11" i="1"/>
  <c r="K31" i="1"/>
  <c r="K36" i="1"/>
  <c r="H36" i="1"/>
  <c r="H31" i="1"/>
  <c r="K56" i="1"/>
  <c r="K55" i="1"/>
  <c r="F26" i="2"/>
  <c r="F25" i="2"/>
  <c r="H35" i="1"/>
  <c r="K35" i="1"/>
  <c r="H30" i="1"/>
  <c r="K30" i="1"/>
  <c r="H13" i="1"/>
  <c r="H19" i="1" s="1"/>
  <c r="H25" i="1" s="1"/>
  <c r="H38" i="1" s="1"/>
  <c r="H53" i="1" s="1"/>
  <c r="H60" i="1" s="1"/>
  <c r="H67" i="1" s="1"/>
  <c r="H73" i="1" s="1"/>
  <c r="H80" i="1" s="1"/>
  <c r="D13" i="1"/>
  <c r="D19" i="1" s="1"/>
  <c r="K32" i="1"/>
  <c r="H32" i="1"/>
  <c r="K27" i="1"/>
  <c r="H27" i="1"/>
  <c r="K83" i="1"/>
  <c r="H83" i="1"/>
  <c r="K82" i="1"/>
  <c r="H82" i="1"/>
  <c r="K70" i="1"/>
  <c r="H70" i="1"/>
  <c r="K69" i="1"/>
  <c r="H69" i="1"/>
  <c r="H34" i="1"/>
  <c r="K34" i="1"/>
  <c r="H33" i="1"/>
  <c r="K33" i="1"/>
  <c r="H29" i="1"/>
  <c r="K29" i="1"/>
  <c r="H56" i="1"/>
  <c r="K84" i="1"/>
  <c r="H84" i="1"/>
  <c r="K74" i="1"/>
  <c r="H74" i="1"/>
  <c r="K71" i="1"/>
  <c r="H71" i="1"/>
  <c r="K61" i="1"/>
  <c r="H61" i="1"/>
  <c r="K57" i="1"/>
  <c r="H57" i="1"/>
  <c r="K39" i="1"/>
  <c r="H39" i="1"/>
  <c r="K28" i="1"/>
  <c r="H28" i="1"/>
  <c r="K20" i="1"/>
  <c r="H20" i="1"/>
  <c r="K17" i="1"/>
  <c r="H17" i="1"/>
  <c r="K16" i="1"/>
  <c r="H16" i="1"/>
  <c r="K15" i="1"/>
  <c r="H15" i="1"/>
  <c r="K14" i="1"/>
  <c r="H14" i="1"/>
  <c r="K11" i="1"/>
  <c r="K10" i="1"/>
  <c r="H10" i="1"/>
  <c r="K9" i="1"/>
  <c r="D28" i="2"/>
  <c r="E28" i="2"/>
  <c r="E10" i="2"/>
  <c r="D10" i="2"/>
  <c r="K13" i="1"/>
  <c r="K25" i="1" s="1"/>
  <c r="D25" i="1" l="1"/>
  <c r="D38" i="1" s="1"/>
  <c r="D53" i="1" s="1"/>
  <c r="D60" i="1" s="1"/>
  <c r="K53" i="1"/>
  <c r="K38" i="1"/>
  <c r="K19" i="1"/>
  <c r="D67" i="1" l="1"/>
  <c r="D73" i="1" s="1"/>
  <c r="D80" i="1" s="1"/>
  <c r="K67" i="1"/>
  <c r="K60" i="1"/>
  <c r="K73" i="1" l="1"/>
  <c r="K80" i="1"/>
</calcChain>
</file>

<file path=xl/sharedStrings.xml><?xml version="1.0" encoding="utf-8"?>
<sst xmlns="http://schemas.openxmlformats.org/spreadsheetml/2006/main" count="146" uniqueCount="99">
  <si>
    <t>Previous day</t>
  </si>
  <si>
    <t>Previous year</t>
  </si>
  <si>
    <t>Currency Pairs</t>
  </si>
  <si>
    <t>∆</t>
  </si>
  <si>
    <t>%∆</t>
  </si>
  <si>
    <t>Data</t>
  </si>
  <si>
    <t>Euro/USD</t>
  </si>
  <si>
    <t xml:space="preserve"> </t>
  </si>
  <si>
    <t>USD/ZAR</t>
  </si>
  <si>
    <t>Pound/ZAR</t>
  </si>
  <si>
    <t>Stock Markets</t>
  </si>
  <si>
    <t>DJIA-Index</t>
  </si>
  <si>
    <t>Gold (Spot)</t>
  </si>
  <si>
    <t>JSE All-Share</t>
  </si>
  <si>
    <t>JSE Top 40</t>
  </si>
  <si>
    <t>Oil</t>
  </si>
  <si>
    <t>Brent $/barrel</t>
  </si>
  <si>
    <t>Domestic Market</t>
  </si>
  <si>
    <t>WMAZ Spot</t>
  </si>
  <si>
    <t>WMAZ May'25</t>
  </si>
  <si>
    <t>WMAZ Jul'25</t>
  </si>
  <si>
    <t>YMAZ Spot</t>
  </si>
  <si>
    <t>YMAZ Jul'25</t>
  </si>
  <si>
    <t>Latest CBOT prices (c/bsh)</t>
  </si>
  <si>
    <t>White maize</t>
  </si>
  <si>
    <t>Yellow maize</t>
  </si>
  <si>
    <t>Future contract price</t>
  </si>
  <si>
    <t>Strike Price</t>
  </si>
  <si>
    <t>PUT Premium</t>
  </si>
  <si>
    <t>CALL Premium</t>
  </si>
  <si>
    <t>Min SAFEX price</t>
  </si>
  <si>
    <t>SOY Spot</t>
  </si>
  <si>
    <t>SOY May'25</t>
  </si>
  <si>
    <t>WHEAT Spot</t>
  </si>
  <si>
    <t>SUN spot</t>
  </si>
  <si>
    <t>White Maize</t>
  </si>
  <si>
    <t>Yellow Maize</t>
  </si>
  <si>
    <t>Total Maize</t>
  </si>
  <si>
    <t>Week Total</t>
  </si>
  <si>
    <t>YTD Total</t>
  </si>
  <si>
    <t>Exportable</t>
  </si>
  <si>
    <t>YTD as % of exportable</t>
  </si>
  <si>
    <t>Pace/Week Needed</t>
  </si>
  <si>
    <t>2024/25*</t>
  </si>
  <si>
    <t>2023/24</t>
  </si>
  <si>
    <t>Total needed</t>
  </si>
  <si>
    <t>YTD as % of Needed</t>
  </si>
  <si>
    <t>WEEK TOTAL</t>
  </si>
  <si>
    <t>YTD TOTAL</t>
  </si>
  <si>
    <t>CEC ESTIMATE- CORRECTIONS</t>
  </si>
  <si>
    <t>% delivered</t>
  </si>
  <si>
    <t>Import Parity</t>
  </si>
  <si>
    <t>Export Parity</t>
  </si>
  <si>
    <t>SUN EU</t>
  </si>
  <si>
    <t>SUN Black sea</t>
  </si>
  <si>
    <t xml:space="preserve">WHEAT Germ </t>
  </si>
  <si>
    <t>SOY Jul'25</t>
  </si>
  <si>
    <t>WHEAT Jul'25</t>
  </si>
  <si>
    <t>SUN Jul'25</t>
  </si>
  <si>
    <t>Previous Month</t>
  </si>
  <si>
    <t>WMAZ Dec'25</t>
  </si>
  <si>
    <t>YMAZ Dec'25</t>
  </si>
  <si>
    <t>YMAZ Jul 25</t>
  </si>
  <si>
    <t>WMAZ Sept'25</t>
  </si>
  <si>
    <t>YMAZ May '25</t>
  </si>
  <si>
    <t>YMAZ Sept'25</t>
  </si>
  <si>
    <t>WHEAT May'25</t>
  </si>
  <si>
    <t>SUN May'25</t>
  </si>
  <si>
    <t>ATM Options for Jul'25 delivery</t>
  </si>
  <si>
    <t>Dec'25 delivery</t>
  </si>
  <si>
    <t>03/03/2026</t>
  </si>
  <si>
    <t>28/02/2025</t>
  </si>
  <si>
    <t>04/03/2027</t>
  </si>
  <si>
    <t>05/03/2028</t>
  </si>
  <si>
    <t>06/03/2029</t>
  </si>
  <si>
    <t>Wheat</t>
  </si>
  <si>
    <t>Sunflowers</t>
  </si>
  <si>
    <t>Soybeans</t>
  </si>
  <si>
    <t>Links for morning market report.docx</t>
  </si>
  <si>
    <t xml:space="preserve">                                </t>
  </si>
  <si>
    <t xml:space="preserve">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</si>
  <si>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</si>
  <si>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                              </t>
  </si>
  <si>
    <t xml:space="preserve">                                        </t>
  </si>
  <si>
    <t xml:space="preserve">                                       </t>
  </si>
  <si>
    <t xml:space="preserve">                                                  </t>
  </si>
  <si>
    <t xml:space="preserve">                                          </t>
  </si>
  <si>
    <t xml:space="preserve">                                                                                                                       </t>
  </si>
  <si>
    <t>Corn May'25</t>
  </si>
  <si>
    <t>Soybeans May'25</t>
  </si>
  <si>
    <t>Wheat May'25</t>
  </si>
  <si>
    <t>SOY May '25</t>
  </si>
  <si>
    <t>WHEAT May '25</t>
  </si>
  <si>
    <t>YMAZ Sept 25</t>
  </si>
  <si>
    <t>SOY Sep '25</t>
  </si>
  <si>
    <t>WHEAT Mar '25</t>
  </si>
  <si>
    <t>Spot Price</t>
  </si>
  <si>
    <t>15-April (2024)</t>
  </si>
  <si>
    <t>17-April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</si>
</sst>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0.0%"/>
    <numFmt numFmtId="165" formatCode="_-[$R-1C09]* #,##0.00_-;\-[$R-1C09]* #,##0.00_-;_-[$R-1C09]* &quot;-&quot;??_-;_-@_-"/>
    <numFmt numFmtId="166" formatCode="_ * #,##0_ ;_ * \-#,##0_ ;_ * &quot;-&quot;??_ ;_ @_ "/>
    <numFmt numFmtId="167" formatCode="0.000"/>
    <numFmt numFmtId="168" formatCode="0.0"/>
    <numFmt numFmtId="169" formatCode="0.000000%"/>
    <numFmt numFmtId="170" formatCode="dd/mm/yy"/>
    <numFmt numFmtId="171" formatCode="0.0000"/>
    <numFmt numFmtId="172" formatCode="_ * #,##0.00_ ;_ * \-#,##0.00_ ;_ * &quot;-&quot;??_ ;_ @_ "/>
    <numFmt numFmtId="173" formatCode="[$-409]d\-mmm\-yy;@"/>
    <numFmt numFmtId="174" formatCode="_ * #,##0.000_ ;_ * \-#,##0.0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color theme="9" tint="-0.249977111117893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3B6367"/>
        <bgColor indexed="64"/>
      </patternFill>
    </fill>
    <fill>
      <patternFill patternType="solid">
        <fgColor rgb="FFAE9344"/>
        <bgColor indexed="64"/>
      </patternFill>
    </fill>
    <fill>
      <patternFill patternType="solid">
        <fgColor rgb="FFD5E5E7"/>
        <bgColor indexed="64"/>
      </patternFill>
    </fill>
    <fill>
      <patternFill patternType="solid">
        <fgColor rgb="FFB9BABB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4" fillId="0" borderId="0"/>
    <xf numFmtId="0" fontId="6" fillId="0" borderId="0"/>
    <xf numFmtId="0" fontId="20" fillId="0" borderId="18">
      <alignment vertical="top" wrapTex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vertical="top"/>
    </xf>
    <xf numFmtId="0" fontId="24" fillId="0" borderId="0">
      <alignment vertical="top"/>
    </xf>
    <xf numFmtId="44" fontId="1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vertical="top"/>
    </xf>
    <xf numFmtId="44" fontId="1" fillId="0" borderId="0" applyFont="0" applyFill="0" applyBorder="0" applyAlignment="0" applyProtection="0"/>
    <xf numFmtId="0" fontId="14" fillId="0" borderId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</cellStyleXfs>
  <cellXfs count="192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0" fontId="19" fillId="3" borderId="0" xfId="2" applyNumberFormat="1" applyFont="1" applyFill="1" applyBorder="1" applyAlignment="1">
      <alignment vertical="center" wrapText="1"/>
    </xf>
    <xf numFmtId="164" fontId="19" fillId="3" borderId="0" xfId="2" applyNumberFormat="1" applyFont="1" applyFill="1" applyBorder="1" applyAlignment="1">
      <alignment vertical="top" wrapText="1"/>
    </xf>
    <xf numFmtId="164" fontId="19" fillId="3" borderId="7" xfId="2" applyNumberFormat="1" applyFont="1" applyFill="1" applyBorder="1" applyAlignment="1">
      <alignment vertical="top" wrapText="1"/>
    </xf>
    <xf numFmtId="164" fontId="19" fillId="3" borderId="11" xfId="2" applyNumberFormat="1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0" fontId="19" fillId="3" borderId="7" xfId="2" applyNumberFormat="1" applyFont="1" applyFill="1" applyBorder="1" applyAlignment="1">
      <alignment vertical="top" wrapText="1"/>
    </xf>
    <xf numFmtId="0" fontId="17" fillId="6" borderId="0" xfId="0" applyFont="1" applyFill="1" applyAlignment="1">
      <alignment horizontal="right"/>
    </xf>
    <xf numFmtId="0" fontId="7" fillId="6" borderId="0" xfId="0" applyFont="1" applyFill="1"/>
    <xf numFmtId="0" fontId="17" fillId="6" borderId="0" xfId="0" applyFont="1" applyFill="1" applyAlignment="1">
      <alignment horizontal="right" vertical="top" wrapText="1"/>
    </xf>
    <xf numFmtId="14" fontId="8" fillId="8" borderId="0" xfId="0" applyNumberFormat="1" applyFont="1" applyFill="1" applyAlignment="1">
      <alignment horizontal="center"/>
    </xf>
    <xf numFmtId="2" fontId="18" fillId="8" borderId="7" xfId="0" applyNumberFormat="1" applyFont="1" applyFill="1" applyBorder="1"/>
    <xf numFmtId="0" fontId="18" fillId="8" borderId="4" xfId="0" applyFont="1" applyFill="1" applyBorder="1"/>
    <xf numFmtId="0" fontId="18" fillId="8" borderId="15" xfId="0" applyFont="1" applyFill="1" applyBorder="1"/>
    <xf numFmtId="2" fontId="19" fillId="8" borderId="4" xfId="0" applyNumberFormat="1" applyFont="1" applyFill="1" applyBorder="1" applyAlignment="1">
      <alignment vertical="top" wrapText="1"/>
    </xf>
    <xf numFmtId="2" fontId="18" fillId="8" borderId="4" xfId="0" applyNumberFormat="1" applyFont="1" applyFill="1" applyBorder="1"/>
    <xf numFmtId="0" fontId="8" fillId="8" borderId="8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8" fillId="8" borderId="8" xfId="0" applyFont="1" applyFill="1" applyBorder="1"/>
    <xf numFmtId="0" fontId="8" fillId="8" borderId="0" xfId="0" applyFont="1" applyFill="1" applyAlignment="1">
      <alignment horizontal="center"/>
    </xf>
    <xf numFmtId="14" fontId="9" fillId="8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4" fontId="4" fillId="8" borderId="0" xfId="0" applyNumberFormat="1" applyFont="1" applyFill="1" applyAlignment="1">
      <alignment horizontal="center"/>
    </xf>
    <xf numFmtId="2" fontId="18" fillId="8" borderId="0" xfId="0" applyNumberFormat="1" applyFont="1" applyFill="1"/>
    <xf numFmtId="2" fontId="19" fillId="8" borderId="0" xfId="0" applyNumberFormat="1" applyFont="1" applyFill="1" applyAlignment="1">
      <alignment vertical="top" wrapText="1"/>
    </xf>
    <xf numFmtId="2" fontId="19" fillId="8" borderId="7" xfId="0" applyNumberFormat="1" applyFont="1" applyFill="1" applyBorder="1" applyAlignment="1">
      <alignment vertical="top" wrapText="1"/>
    </xf>
    <xf numFmtId="14" fontId="8" fillId="8" borderId="13" xfId="0" applyNumberFormat="1" applyFont="1" applyFill="1" applyBorder="1"/>
    <xf numFmtId="2" fontId="19" fillId="8" borderId="11" xfId="0" applyNumberFormat="1" applyFont="1" applyFill="1" applyBorder="1" applyAlignment="1">
      <alignment vertical="top" wrapText="1"/>
    </xf>
    <xf numFmtId="10" fontId="19" fillId="3" borderId="11" xfId="2" applyNumberFormat="1" applyFont="1" applyFill="1" applyBorder="1" applyAlignment="1">
      <alignment horizontal="right" vertical="top" wrapText="1"/>
    </xf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 applyAlignment="1">
      <alignment horizontal="center" vertical="top" wrapText="1"/>
    </xf>
    <xf numFmtId="164" fontId="5" fillId="8" borderId="0" xfId="2" applyNumberFormat="1" applyFont="1" applyFill="1" applyBorder="1" applyAlignment="1">
      <alignment horizontal="right" vertical="top" wrapText="1"/>
    </xf>
    <xf numFmtId="166" fontId="5" fillId="8" borderId="0" xfId="3" applyNumberFormat="1" applyFont="1" applyFill="1" applyBorder="1" applyAlignment="1">
      <alignment horizontal="center" vertical="top" wrapText="1"/>
    </xf>
    <xf numFmtId="0" fontId="15" fillId="8" borderId="0" xfId="0" applyFont="1" applyFill="1" applyAlignment="1">
      <alignment horizontal="right"/>
    </xf>
    <xf numFmtId="166" fontId="3" fillId="8" borderId="0" xfId="3" applyNumberFormat="1" applyFont="1" applyFill="1" applyBorder="1" applyAlignment="1">
      <alignment horizontal="center"/>
    </xf>
    <xf numFmtId="166" fontId="4" fillId="8" borderId="0" xfId="3" applyNumberFormat="1" applyFont="1" applyFill="1" applyBorder="1" applyAlignment="1">
      <alignment horizontal="center"/>
    </xf>
    <xf numFmtId="164" fontId="5" fillId="8" borderId="0" xfId="2" applyNumberFormat="1" applyFont="1" applyFill="1" applyBorder="1" applyAlignment="1">
      <alignment horizontal="right" vertical="top"/>
    </xf>
    <xf numFmtId="0" fontId="6" fillId="8" borderId="0" xfId="0" applyFont="1" applyFill="1" applyAlignment="1">
      <alignment horizontal="right"/>
    </xf>
    <xf numFmtId="164" fontId="11" fillId="8" borderId="0" xfId="2" applyNumberFormat="1" applyFont="1" applyFill="1" applyBorder="1" applyAlignment="1">
      <alignment horizontal="right" vertical="top" wrapText="1"/>
    </xf>
    <xf numFmtId="166" fontId="11" fillId="8" borderId="0" xfId="3" applyNumberFormat="1" applyFont="1" applyFill="1" applyBorder="1" applyAlignment="1">
      <alignment horizontal="center" vertical="top" wrapText="1"/>
    </xf>
    <xf numFmtId="0" fontId="2" fillId="8" borderId="0" xfId="0" applyFont="1" applyFill="1" applyAlignment="1">
      <alignment horizontal="right"/>
    </xf>
    <xf numFmtId="9" fontId="12" fillId="8" borderId="0" xfId="2" applyFont="1" applyFill="1" applyBorder="1" applyAlignment="1">
      <alignment horizontal="center" vertical="top" wrapText="1"/>
    </xf>
    <xf numFmtId="0" fontId="8" fillId="8" borderId="16" xfId="0" applyFont="1" applyFill="1" applyBorder="1" applyAlignment="1">
      <alignment horizontal="center"/>
    </xf>
    <xf numFmtId="0" fontId="3" fillId="6" borderId="0" xfId="0" applyFont="1" applyFill="1"/>
    <xf numFmtId="0" fontId="18" fillId="8" borderId="0" xfId="0" applyFont="1" applyFill="1"/>
    <xf numFmtId="10" fontId="19" fillId="3" borderId="11" xfId="2" applyNumberFormat="1" applyFont="1" applyFill="1" applyBorder="1" applyAlignment="1">
      <alignment vertical="center" wrapText="1"/>
    </xf>
    <xf numFmtId="1" fontId="18" fillId="8" borderId="4" xfId="0" applyNumberFormat="1" applyFont="1" applyFill="1" applyBorder="1"/>
    <xf numFmtId="0" fontId="18" fillId="6" borderId="0" xfId="0" applyFont="1" applyFill="1"/>
    <xf numFmtId="0" fontId="18" fillId="0" borderId="0" xfId="0" applyFont="1"/>
    <xf numFmtId="0" fontId="25" fillId="8" borderId="0" xfId="0" applyFont="1" applyFill="1"/>
    <xf numFmtId="2" fontId="18" fillId="0" borderId="0" xfId="0" applyNumberFormat="1" applyFont="1"/>
    <xf numFmtId="0" fontId="18" fillId="5" borderId="0" xfId="0" applyFont="1" applyFill="1"/>
    <xf numFmtId="0" fontId="18" fillId="4" borderId="0" xfId="0" applyFont="1" applyFill="1"/>
    <xf numFmtId="14" fontId="3" fillId="8" borderId="0" xfId="0" applyNumberFormat="1" applyFont="1" applyFill="1"/>
    <xf numFmtId="2" fontId="25" fillId="8" borderId="0" xfId="0" applyNumberFormat="1" applyFont="1" applyFill="1"/>
    <xf numFmtId="2" fontId="25" fillId="8" borderId="0" xfId="0" applyNumberFormat="1" applyFont="1" applyFill="1" applyAlignment="1">
      <alignment vertical="top" wrapText="1"/>
    </xf>
    <xf numFmtId="10" fontId="16" fillId="3" borderId="20" xfId="2" applyNumberFormat="1" applyFont="1" applyFill="1" applyBorder="1" applyAlignment="1">
      <alignment horizontal="right" vertical="top" wrapText="1"/>
    </xf>
    <xf numFmtId="10" fontId="16" fillId="3" borderId="17" xfId="2" applyNumberFormat="1" applyFont="1" applyFill="1" applyBorder="1" applyAlignment="1">
      <alignment horizontal="right" vertical="top" wrapText="1"/>
    </xf>
    <xf numFmtId="166" fontId="6" fillId="3" borderId="13" xfId="3" applyNumberFormat="1" applyFont="1" applyFill="1" applyBorder="1" applyAlignment="1">
      <alignment horizontal="right" vertical="top" wrapText="1"/>
    </xf>
    <xf numFmtId="166" fontId="6" fillId="3" borderId="19" xfId="3" applyNumberFormat="1" applyFont="1" applyFill="1" applyBorder="1" applyAlignment="1">
      <alignment horizontal="right" vertical="top" wrapText="1"/>
    </xf>
    <xf numFmtId="9" fontId="23" fillId="3" borderId="19" xfId="2" applyFont="1" applyFill="1" applyBorder="1" applyAlignment="1">
      <alignment vertical="top" wrapText="1"/>
    </xf>
    <xf numFmtId="9" fontId="23" fillId="3" borderId="14" xfId="2" applyFont="1" applyFill="1" applyBorder="1" applyAlignment="1">
      <alignment vertical="top" wrapText="1"/>
    </xf>
    <xf numFmtId="1" fontId="19" fillId="8" borderId="4" xfId="0" applyNumberFormat="1" applyFont="1" applyFill="1" applyBorder="1"/>
    <xf numFmtId="1" fontId="19" fillId="8" borderId="4" xfId="0" applyNumberFormat="1" applyFont="1" applyFill="1" applyBorder="1" applyAlignment="1">
      <alignment vertical="top" wrapText="1"/>
    </xf>
    <xf numFmtId="10" fontId="19" fillId="3" borderId="0" xfId="2" applyNumberFormat="1" applyFont="1" applyFill="1" applyBorder="1" applyAlignment="1">
      <alignment vertical="top" wrapText="1"/>
    </xf>
    <xf numFmtId="10" fontId="19" fillId="3" borderId="15" xfId="2" applyNumberFormat="1" applyFont="1" applyFill="1" applyBorder="1" applyAlignment="1">
      <alignment vertical="center" wrapText="1"/>
    </xf>
    <xf numFmtId="10" fontId="19" fillId="3" borderId="15" xfId="2" applyNumberFormat="1" applyFont="1" applyFill="1" applyBorder="1" applyAlignment="1">
      <alignment horizontal="right" vertical="top" wrapText="1"/>
    </xf>
    <xf numFmtId="164" fontId="19" fillId="3" borderId="15" xfId="2" applyNumberFormat="1" applyFont="1" applyFill="1" applyBorder="1" applyAlignment="1">
      <alignment vertical="top" wrapText="1"/>
    </xf>
    <xf numFmtId="10" fontId="19" fillId="3" borderId="15" xfId="2" applyNumberFormat="1" applyFont="1" applyFill="1" applyBorder="1" applyAlignment="1">
      <alignment vertical="top" wrapText="1"/>
    </xf>
    <xf numFmtId="14" fontId="27" fillId="9" borderId="2" xfId="0" applyNumberFormat="1" applyFont="1" applyFill="1" applyBorder="1" applyAlignment="1">
      <alignment horizontal="center"/>
    </xf>
    <xf numFmtId="10" fontId="19" fillId="3" borderId="7" xfId="2" applyNumberFormat="1" applyFont="1" applyFill="1" applyBorder="1" applyAlignment="1">
      <alignment vertical="center" wrapText="1"/>
    </xf>
    <xf numFmtId="16" fontId="8" fillId="8" borderId="0" xfId="0" applyNumberFormat="1" applyFont="1" applyFill="1" applyAlignment="1">
      <alignment horizontal="center"/>
    </xf>
    <xf numFmtId="0" fontId="28" fillId="8" borderId="0" xfId="0" applyFont="1" applyFill="1"/>
    <xf numFmtId="9" fontId="13" fillId="3" borderId="19" xfId="2" applyFont="1" applyFill="1" applyBorder="1" applyAlignment="1">
      <alignment horizontal="right" vertical="top" wrapText="1"/>
    </xf>
    <xf numFmtId="9" fontId="13" fillId="3" borderId="14" xfId="2" applyFont="1" applyFill="1" applyBorder="1" applyAlignment="1">
      <alignment horizontal="right" vertical="top" wrapText="1"/>
    </xf>
    <xf numFmtId="0" fontId="0" fillId="8" borderId="0" xfId="0" applyFill="1"/>
    <xf numFmtId="1" fontId="18" fillId="0" borderId="0" xfId="0" applyNumberFormat="1" applyFont="1"/>
    <xf numFmtId="1" fontId="19" fillId="8" borderId="0" xfId="0" applyNumberFormat="1" applyFont="1" applyFill="1"/>
    <xf numFmtId="167" fontId="18" fillId="8" borderId="0" xfId="0" applyNumberFormat="1" applyFont="1" applyFill="1"/>
    <xf numFmtId="0" fontId="18" fillId="0" borderId="0" xfId="0" applyFont="1" applyAlignment="1">
      <alignment horizontal="center"/>
    </xf>
    <xf numFmtId="0" fontId="18" fillId="8" borderId="23" xfId="0" applyFont="1" applyFill="1" applyBorder="1"/>
    <xf numFmtId="168" fontId="18" fillId="8" borderId="4" xfId="0" applyNumberFormat="1" applyFont="1" applyFill="1" applyBorder="1"/>
    <xf numFmtId="169" fontId="18" fillId="8" borderId="0" xfId="2" applyNumberFormat="1" applyFont="1" applyFill="1"/>
    <xf numFmtId="170" fontId="0" fillId="0" borderId="0" xfId="0" applyNumberFormat="1"/>
    <xf numFmtId="10" fontId="19" fillId="0" borderId="0" xfId="2" applyNumberFormat="1" applyFont="1" applyFill="1" applyBorder="1" applyAlignment="1">
      <alignment vertical="center" wrapText="1"/>
    </xf>
    <xf numFmtId="0" fontId="29" fillId="0" borderId="0" xfId="21"/>
    <xf numFmtId="171" fontId="18" fillId="8" borderId="0" xfId="0" applyNumberFormat="1" applyFont="1" applyFill="1"/>
    <xf numFmtId="164" fontId="5" fillId="8" borderId="4" xfId="2" applyNumberFormat="1" applyFont="1" applyFill="1" applyBorder="1" applyAlignment="1">
      <alignment horizontal="right" vertical="top" wrapText="1"/>
    </xf>
    <xf numFmtId="164" fontId="5" fillId="8" borderId="4" xfId="2" applyNumberFormat="1" applyFont="1" applyFill="1" applyBorder="1" applyAlignment="1">
      <alignment horizontal="right" vertical="top"/>
    </xf>
    <xf numFmtId="43" fontId="1" fillId="0" borderId="25" xfId="3" applyFont="1" applyBorder="1"/>
    <xf numFmtId="173" fontId="1" fillId="0" borderId="0" xfId="3" applyNumberFormat="1" applyFont="1" applyBorder="1" applyAlignment="1">
      <alignment horizontal="right"/>
    </xf>
    <xf numFmtId="173" fontId="1" fillId="0" borderId="25" xfId="3" applyNumberFormat="1" applyFont="1" applyBorder="1" applyAlignment="1">
      <alignment horizontal="right"/>
    </xf>
    <xf numFmtId="4" fontId="1" fillId="0" borderId="25" xfId="3" applyNumberFormat="1" applyFont="1" applyBorder="1"/>
    <xf numFmtId="15" fontId="1" fillId="0" borderId="24" xfId="3" applyNumberFormat="1" applyFont="1" applyBorder="1" applyAlignment="1">
      <alignment horizontal="right"/>
    </xf>
    <xf numFmtId="172" fontId="30" fillId="10" borderId="24" xfId="22" applyNumberFormat="1" applyBorder="1" applyAlignment="1">
      <alignment horizontal="right"/>
    </xf>
    <xf numFmtId="43" fontId="1" fillId="0" borderId="0" xfId="3" applyFont="1" applyBorder="1"/>
    <xf numFmtId="172" fontId="30" fillId="0" borderId="0" xfId="22" applyNumberFormat="1" applyFill="1" applyBorder="1" applyAlignment="1">
      <alignment horizontal="right"/>
    </xf>
    <xf numFmtId="0" fontId="0" fillId="0" borderId="1" xfId="0" applyBorder="1"/>
    <xf numFmtId="173" fontId="1" fillId="0" borderId="1" xfId="3" applyNumberFormat="1" applyFont="1" applyBorder="1" applyAlignment="1">
      <alignment horizontal="right"/>
    </xf>
    <xf numFmtId="43" fontId="1" fillId="0" borderId="1" xfId="3" applyFont="1" applyBorder="1"/>
    <xf numFmtId="0" fontId="2" fillId="0" borderId="0" xfId="0" applyFont="1"/>
    <xf numFmtId="0" fontId="2" fillId="0" borderId="1" xfId="0" applyFont="1" applyBorder="1"/>
    <xf numFmtId="9" fontId="23" fillId="3" borderId="13" xfId="2" applyFont="1" applyFill="1" applyBorder="1" applyAlignment="1">
      <alignment vertical="top" wrapText="1"/>
    </xf>
    <xf numFmtId="174" fontId="31" fillId="3" borderId="17" xfId="3" applyNumberFormat="1" applyFont="1" applyFill="1" applyBorder="1" applyAlignment="1">
      <alignment vertical="top" wrapText="1"/>
    </xf>
    <xf numFmtId="3" fontId="31" fillId="3" borderId="20" xfId="6" applyNumberFormat="1" applyFont="1" applyFill="1" applyBorder="1" applyAlignment="1">
      <alignment vertical="center"/>
    </xf>
    <xf numFmtId="166" fontId="15" fillId="3" borderId="17" xfId="2" applyNumberFormat="1" applyFont="1" applyFill="1" applyBorder="1" applyAlignment="1">
      <alignment horizontal="right" vertical="top" wrapText="1"/>
    </xf>
    <xf numFmtId="166" fontId="31" fillId="0" borderId="7" xfId="3" applyNumberFormat="1" applyFont="1" applyFill="1" applyBorder="1" applyAlignment="1">
      <alignment horizontal="right" vertical="center" wrapText="1"/>
    </xf>
    <xf numFmtId="166" fontId="31" fillId="0" borderId="8" xfId="3" applyNumberFormat="1" applyFont="1" applyFill="1" applyBorder="1" applyAlignment="1">
      <alignment horizontal="right" vertical="top" wrapText="1"/>
    </xf>
    <xf numFmtId="166" fontId="31" fillId="3" borderId="8" xfId="3" applyNumberFormat="1" applyFont="1" applyFill="1" applyBorder="1" applyAlignment="1">
      <alignment horizontal="center"/>
    </xf>
    <xf numFmtId="166" fontId="32" fillId="3" borderId="17" xfId="3" applyNumberFormat="1" applyFont="1" applyFill="1" applyBorder="1" applyAlignment="1">
      <alignment horizontal="center"/>
    </xf>
    <xf numFmtId="166" fontId="32" fillId="3" borderId="21" xfId="3" applyNumberFormat="1" applyFont="1" applyFill="1" applyBorder="1" applyAlignment="1">
      <alignment horizontal="center"/>
    </xf>
    <xf numFmtId="166" fontId="33" fillId="3" borderId="12" xfId="3" applyNumberFormat="1" applyFont="1" applyFill="1" applyBorder="1" applyAlignment="1">
      <alignment horizontal="center"/>
    </xf>
    <xf numFmtId="166" fontId="33" fillId="3" borderId="11" xfId="3" applyNumberFormat="1" applyFont="1" applyFill="1" applyBorder="1" applyAlignment="1">
      <alignment vertical="top" wrapText="1"/>
    </xf>
    <xf numFmtId="3" fontId="33" fillId="3" borderId="11" xfId="5" applyNumberFormat="1" applyFont="1" applyFill="1" applyBorder="1"/>
    <xf numFmtId="166" fontId="33" fillId="3" borderId="12" xfId="2" applyNumberFormat="1" applyFont="1" applyFill="1" applyBorder="1" applyAlignment="1">
      <alignment horizontal="right" vertical="top" wrapText="1"/>
    </xf>
    <xf numFmtId="166" fontId="33" fillId="3" borderId="11" xfId="3" applyNumberFormat="1" applyFont="1" applyFill="1" applyBorder="1" applyAlignment="1">
      <alignment horizontal="right" vertical="center" wrapText="1"/>
    </xf>
    <xf numFmtId="3" fontId="33" fillId="3" borderId="12" xfId="4" applyNumberFormat="1" applyFont="1" applyFill="1" applyBorder="1" applyAlignment="1">
      <alignment horizontal="right"/>
    </xf>
    <xf numFmtId="166" fontId="32" fillId="3" borderId="20" xfId="3" applyNumberFormat="1" applyFont="1" applyFill="1" applyBorder="1" applyAlignment="1">
      <alignment horizontal="right" vertical="center" wrapText="1"/>
    </xf>
    <xf numFmtId="166" fontId="32" fillId="3" borderId="17" xfId="3" applyNumberFormat="1" applyFont="1" applyFill="1" applyBorder="1" applyAlignment="1">
      <alignment horizontal="right" vertical="top" wrapText="1"/>
    </xf>
    <xf numFmtId="166" fontId="32" fillId="3" borderId="17" xfId="3" applyNumberFormat="1" applyFont="1" applyFill="1" applyBorder="1" applyAlignment="1">
      <alignment vertical="top" wrapText="1"/>
    </xf>
    <xf numFmtId="0" fontId="11" fillId="8" borderId="0" xfId="0" applyFont="1" applyFill="1" applyAlignment="1">
      <alignment horizontal="right" vertical="top" wrapText="1"/>
    </xf>
    <xf numFmtId="0" fontId="6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43" fontId="1" fillId="0" borderId="7" xfId="3" applyFont="1" applyBorder="1"/>
    <xf numFmtId="43" fontId="0" fillId="0" borderId="7" xfId="3" applyFont="1" applyBorder="1"/>
    <xf numFmtId="173" fontId="0" fillId="0" borderId="0" xfId="3" applyNumberFormat="1" applyFont="1" applyAlignment="1">
      <alignment horizontal="right"/>
    </xf>
    <xf numFmtId="15" fontId="0" fillId="0" borderId="24" xfId="3" applyNumberFormat="1" applyFont="1" applyBorder="1" applyAlignment="1">
      <alignment horizontal="right"/>
    </xf>
    <xf numFmtId="43" fontId="0" fillId="0" borderId="25" xfId="3" applyFont="1" applyBorder="1"/>
    <xf numFmtId="165" fontId="8" fillId="7" borderId="13" xfId="1" applyNumberFormat="1" applyFont="1" applyFill="1" applyBorder="1" applyAlignment="1">
      <alignment horizontal="center"/>
    </xf>
    <xf numFmtId="165" fontId="8" fillId="7" borderId="14" xfId="1" applyNumberFormat="1" applyFont="1" applyFill="1" applyBorder="1" applyAlignment="1">
      <alignment horizontal="center"/>
    </xf>
    <xf numFmtId="165" fontId="18" fillId="3" borderId="11" xfId="12" applyNumberFormat="1" applyFont="1" applyFill="1" applyBorder="1" applyAlignment="1">
      <alignment horizontal="center"/>
    </xf>
    <xf numFmtId="165" fontId="18" fillId="3" borderId="10" xfId="12" applyNumberFormat="1" applyFont="1" applyFill="1" applyBorder="1" applyAlignment="1">
      <alignment horizontal="center"/>
    </xf>
    <xf numFmtId="165" fontId="18" fillId="3" borderId="11" xfId="0" applyNumberFormat="1" applyFont="1" applyFill="1" applyBorder="1" applyAlignment="1">
      <alignment horizontal="center"/>
    </xf>
    <xf numFmtId="165" fontId="18" fillId="3" borderId="15" xfId="0" applyNumberFormat="1" applyFont="1" applyFill="1" applyBorder="1" applyAlignment="1">
      <alignment horizontal="center"/>
    </xf>
    <xf numFmtId="165" fontId="18" fillId="3" borderId="10" xfId="0" applyNumberFormat="1" applyFont="1" applyFill="1" applyBorder="1" applyAlignment="1">
      <alignment horizontal="center"/>
    </xf>
    <xf numFmtId="165" fontId="18" fillId="3" borderId="13" xfId="12" applyNumberFormat="1" applyFont="1" applyFill="1" applyBorder="1" applyAlignment="1">
      <alignment horizontal="center"/>
    </xf>
    <xf numFmtId="165" fontId="18" fillId="3" borderId="14" xfId="12" applyNumberFormat="1" applyFont="1" applyFill="1" applyBorder="1" applyAlignment="1">
      <alignment horizontal="center"/>
    </xf>
    <xf numFmtId="165" fontId="18" fillId="3" borderId="13" xfId="0" applyNumberFormat="1" applyFont="1" applyFill="1" applyBorder="1" applyAlignment="1">
      <alignment horizontal="center"/>
    </xf>
    <xf numFmtId="165" fontId="18" fillId="3" borderId="16" xfId="0" applyNumberFormat="1" applyFont="1" applyFill="1" applyBorder="1" applyAlignment="1">
      <alignment horizontal="center"/>
    </xf>
    <xf numFmtId="165" fontId="18" fillId="3" borderId="14" xfId="0" applyNumberFormat="1" applyFont="1" applyFill="1" applyBorder="1" applyAlignment="1">
      <alignment horizontal="center"/>
    </xf>
    <xf numFmtId="165" fontId="18" fillId="3" borderId="7" xfId="12" applyNumberFormat="1" applyFont="1" applyFill="1" applyBorder="1" applyAlignment="1">
      <alignment horizontal="center"/>
    </xf>
    <xf numFmtId="165" fontId="18" fillId="3" borderId="4" xfId="12" applyNumberFormat="1" applyFont="1" applyFill="1" applyBorder="1" applyAlignment="1">
      <alignment horizontal="center"/>
    </xf>
    <xf numFmtId="165" fontId="18" fillId="3" borderId="7" xfId="0" applyNumberFormat="1" applyFont="1" applyFill="1" applyBorder="1" applyAlignment="1">
      <alignment horizontal="center"/>
    </xf>
    <xf numFmtId="165" fontId="18" fillId="3" borderId="0" xfId="0" applyNumberFormat="1" applyFont="1" applyFill="1" applyAlignment="1">
      <alignment horizontal="center"/>
    </xf>
    <xf numFmtId="165" fontId="18" fillId="3" borderId="4" xfId="0" applyNumberFormat="1" applyFon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165" fontId="8" fillId="7" borderId="9" xfId="0" applyNumberFormat="1" applyFont="1" applyFill="1" applyBorder="1" applyAlignment="1">
      <alignment horizontal="center"/>
    </xf>
    <xf numFmtId="165" fontId="8" fillId="7" borderId="3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17" fillId="6" borderId="0" xfId="0" applyFont="1" applyFill="1" applyAlignment="1">
      <alignment horizontal="right" vertical="top" wrapText="1"/>
    </xf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" fontId="5" fillId="9" borderId="2" xfId="0" applyNumberFormat="1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14" fontId="4" fillId="9" borderId="2" xfId="0" applyNumberFormat="1" applyFont="1" applyFill="1" applyBorder="1" applyAlignment="1">
      <alignment horizontal="center"/>
    </xf>
    <xf numFmtId="14" fontId="4" fillId="9" borderId="10" xfId="0" applyNumberFormat="1" applyFont="1" applyFill="1" applyBorder="1" applyAlignment="1">
      <alignment horizontal="center"/>
    </xf>
    <xf numFmtId="14" fontId="4" fillId="9" borderId="3" xfId="0" applyNumberFormat="1" applyFont="1" applyFill="1" applyBorder="1" applyAlignment="1">
      <alignment horizontal="center"/>
    </xf>
    <xf numFmtId="16" fontId="5" fillId="9" borderId="15" xfId="0" applyNumberFormat="1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16" fontId="5" fillId="9" borderId="9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27" fillId="9" borderId="13" xfId="0" applyNumberFormat="1" applyFont="1" applyFill="1" applyBorder="1" applyAlignment="1">
      <alignment horizontal="center"/>
    </xf>
    <xf numFmtId="14" fontId="27" fillId="9" borderId="16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right"/>
    </xf>
    <xf numFmtId="164" fontId="5" fillId="8" borderId="0" xfId="2" applyNumberFormat="1" applyFont="1" applyFill="1" applyBorder="1" applyAlignment="1">
      <alignment horizontal="right" vertical="top" wrapText="1"/>
    </xf>
    <xf numFmtId="0" fontId="11" fillId="8" borderId="0" xfId="0" applyFont="1" applyFill="1" applyAlignment="1">
      <alignment horizontal="right" vertical="top" wrapText="1"/>
    </xf>
    <xf numFmtId="0" fontId="11" fillId="8" borderId="0" xfId="0" applyFont="1" applyFill="1" applyAlignment="1">
      <alignment horizontal="center" vertical="top" wrapText="1"/>
    </xf>
    <xf numFmtId="164" fontId="5" fillId="8" borderId="4" xfId="2" applyNumberFormat="1" applyFont="1" applyFill="1" applyBorder="1" applyAlignment="1">
      <alignment horizontal="right" vertical="top" wrapText="1"/>
    </xf>
    <xf numFmtId="164" fontId="5" fillId="8" borderId="0" xfId="2" applyNumberFormat="1" applyFont="1" applyFill="1" applyBorder="1" applyAlignment="1">
      <alignment horizontal="right" vertical="top"/>
    </xf>
    <xf numFmtId="164" fontId="5" fillId="8" borderId="4" xfId="2" applyNumberFormat="1" applyFont="1" applyFill="1" applyBorder="1" applyAlignment="1">
      <alignment horizontal="right" vertical="top"/>
    </xf>
    <xf numFmtId="0" fontId="3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8" borderId="0" xfId="2" applyNumberFormat="1" applyFont="1" applyFill="1" applyBorder="1" applyAlignment="1">
      <alignment horizontal="right" vertical="top" wrapText="1"/>
    </xf>
  </cellXfs>
  <cellStyles count="23">
    <cellStyle name="Comma" xfId="3" builtinId="3"/>
    <cellStyle name="Comma 2" xfId="9" xr:uid="{C6FA0072-0D3E-40EC-B3B7-8D56957CD7CD}"/>
    <cellStyle name="Comma 2 2" xfId="17" xr:uid="{DEBAA88A-78DB-4E90-87F8-AA155955E116}"/>
    <cellStyle name="Comma 3" xfId="15" xr:uid="{1E7504CA-2951-404F-945F-8B99D8266756}"/>
    <cellStyle name="Currency" xfId="1" builtinId="4"/>
    <cellStyle name="Currency 2" xfId="8" xr:uid="{A86B62B7-BB0F-4CB8-B861-0A7036C7DFBD}"/>
    <cellStyle name="Currency 2 2" xfId="12" xr:uid="{136310B8-07C5-4564-91DA-358149F751D9}"/>
    <cellStyle name="Currency 2 2 2" xfId="19" xr:uid="{6B885CB1-1317-427E-8006-A0622E433674}"/>
    <cellStyle name="Currency 2 3" xfId="16" xr:uid="{2FAD8F50-A8BA-4D05-96A3-DF51366FC3B0}"/>
    <cellStyle name="Currency 3" xfId="14" xr:uid="{1C64A842-499B-45B4-902D-B92A5570152A}"/>
    <cellStyle name="DayDescriptions" xfId="7" xr:uid="{DBFB91D6-6B02-4050-8FDB-47EE09FA12F3}"/>
    <cellStyle name="Hyperlink" xfId="21" builtinId="8"/>
    <cellStyle name="Neutral" xfId="22" builtinId="28"/>
    <cellStyle name="Normal" xfId="0" builtinId="0"/>
    <cellStyle name="Normal 2" xfId="6" xr:uid="{4AF754DE-B271-498E-A81D-E619B4FA8D4C}"/>
    <cellStyle name="Normal 3" xfId="10" xr:uid="{3D9A9D6D-8791-4952-90C0-9C955F8B6F44}"/>
    <cellStyle name="Normal 4" xfId="11" xr:uid="{0925991F-F86A-44B2-9C69-9FE75F984B8B}"/>
    <cellStyle name="Normal 4 2" xfId="18" xr:uid="{96497733-9C25-4990-9599-B44666D521DE}"/>
    <cellStyle name="Normal 6" xfId="13" xr:uid="{0EEF964A-B9D2-4382-8502-636893452D95}"/>
    <cellStyle name="Normal 6 2" xfId="20" xr:uid="{9ACAB5C7-2158-468D-966B-184B6C040ABF}"/>
    <cellStyle name="Normal 7" xfId="5" xr:uid="{87F0F494-FE29-4FA7-B030-0E0C909065B2}"/>
    <cellStyle name="Normal 8" xfId="4" xr:uid="{3143693E-7E13-4580-9A31-6243769934AC}"/>
    <cellStyle name="Percent" xfId="2" builtinId="5"/>
  </cellStyles>
  <dxfs count="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41AC3C7-7D6B-42F6-B06C-54B1C01E47B1}"/>
  </tableStyles>
  <colors>
    <mruColors>
      <color rgb="FF3B6367"/>
      <color rgb="FFD5E5E7"/>
      <color rgb="FF58595B"/>
      <color rgb="FFAE9344"/>
      <color rgb="FFB9BABB"/>
      <color rgb="FFEBE3CD"/>
      <color rgb="FF3B5623"/>
      <color rgb="FFF67B00"/>
      <color rgb="FFFF9900"/>
      <color rgb="FF21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Wheat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>
        <c:manualLayout>
          <c:layoutTarget val="inner"/>
          <c:xMode val="edge"/>
          <c:yMode val="edge"/>
          <c:x val="0.15436935496140783"/>
          <c:y val="0.24821832787855708"/>
          <c:w val="0.81500419716066297"/>
          <c:h val="0.49605712545872277"/>
        </c:manualLayout>
      </c:layout>
      <c:lineChart>
        <c:grouping val="standard"/>
        <c:varyColors val="0"/>
        <c:ser>
          <c:idx val="0"/>
          <c:order val="0"/>
          <c:tx>
            <c:strRef>
              <c:f>Graphs!$E$12</c:f>
              <c:strCache>
                <c:ptCount val="1"/>
                <c:pt idx="0">
                  <c:v>Wheat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Graphs!$D$13:$D$19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Graphs!$E$13:$E$19</c:f>
              <c:numCache>
                <c:formatCode>_(* #,##0.00_);_(* \(#,##0.00\);_(* "-"??_);_(@_)</c:formatCode>
                <c:ptCount val="7"/>
                <c:pt idx="0">
                  <c:v>6100</c:v>
                </c:pt>
                <c:pt idx="1">
                  <c:v>6120</c:v>
                </c:pt>
                <c:pt idx="2">
                  <c:v>6190</c:v>
                </c:pt>
                <c:pt idx="3">
                  <c:v>6247</c:v>
                </c:pt>
                <c:pt idx="4">
                  <c:v>6276</c:v>
                </c:pt>
                <c:pt idx="5">
                  <c:v>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1-41AF-BBB9-4910CC5F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75951"/>
        <c:axId val="237276431"/>
      </c:lineChart>
      <c:dateAx>
        <c:axId val="237275951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6431"/>
        <c:crosses val="autoZero"/>
        <c:auto val="1"/>
        <c:lblOffset val="100"/>
        <c:baseTimeUnit val="days"/>
      </c:dateAx>
      <c:valAx>
        <c:axId val="237276431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Soybean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Graphs!$E$29</c:f>
              <c:strCache>
                <c:ptCount val="1"/>
                <c:pt idx="0">
                  <c:v>Soybeans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Graphs!$D$30:$D$36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Graphs!$E$30:$E$36</c:f>
              <c:numCache>
                <c:formatCode>#,##0.00</c:formatCode>
                <c:ptCount val="7"/>
                <c:pt idx="0">
                  <c:v>7692</c:v>
                </c:pt>
                <c:pt idx="1">
                  <c:v>7750</c:v>
                </c:pt>
                <c:pt idx="2">
                  <c:v>7840</c:v>
                </c:pt>
                <c:pt idx="3">
                  <c:v>7820</c:v>
                </c:pt>
                <c:pt idx="4">
                  <c:v>7888</c:v>
                </c:pt>
                <c:pt idx="5">
                  <c:v>7930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6-42B0-9E56-AAF88AAF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996127"/>
        <c:axId val="511997567"/>
      </c:lineChart>
      <c:dateAx>
        <c:axId val="511996127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97567"/>
        <c:crosses val="autoZero"/>
        <c:auto val="1"/>
        <c:lblOffset val="100"/>
        <c:baseTimeUnit val="days"/>
      </c:dateAx>
      <c:valAx>
        <c:axId val="51199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9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Sunflower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Graphs!$E$21</c:f>
              <c:strCache>
                <c:ptCount val="1"/>
                <c:pt idx="0">
                  <c:v>Sunflowers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9A-46C3-8FB6-63524906263B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9A-46C3-8FB6-63524906263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9A-46C3-8FB6-635249062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Graphs!$D$22:$D$28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Graphs!$E$22:$E$28</c:f>
              <c:numCache>
                <c:formatCode>#,##0.00</c:formatCode>
                <c:ptCount val="7"/>
                <c:pt idx="0">
                  <c:v>8850</c:v>
                </c:pt>
                <c:pt idx="1">
                  <c:v>8794</c:v>
                </c:pt>
                <c:pt idx="2">
                  <c:v>8886</c:v>
                </c:pt>
                <c:pt idx="3">
                  <c:v>8794</c:v>
                </c:pt>
                <c:pt idx="4">
                  <c:v>8927</c:v>
                </c:pt>
                <c:pt idx="5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A-46C3-8FB6-635249062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4106367"/>
        <c:axId val="1904105407"/>
      </c:lineChart>
      <c:dateAx>
        <c:axId val="1904106367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105407"/>
        <c:crosses val="autoZero"/>
        <c:auto val="1"/>
        <c:lblOffset val="100"/>
        <c:baseTimeUnit val="days"/>
      </c:dateAx>
      <c:valAx>
        <c:axId val="1904105407"/>
        <c:scaling>
          <c:orientation val="minMax"/>
          <c:min val="8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10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Maize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Graphs!$E$3</c:f>
              <c:strCache>
                <c:ptCount val="1"/>
                <c:pt idx="0">
                  <c:v>Yellow Maize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Graphs!$D$4:$D$9</c:f>
              <c:numCache>
                <c:formatCode>d\-mmm\-yy</c:formatCode>
                <c:ptCount val="6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Graphs!$E$4:$E$9</c:f>
              <c:numCache>
                <c:formatCode>_ * #\ ##0.00_ ;_ * \-#\ ##0.00_ ;_ * "-"??_ ;_ @_ </c:formatCode>
                <c:ptCount val="6"/>
                <c:pt idx="0">
                  <c:v>4526</c:v>
                </c:pt>
                <c:pt idx="1">
                  <c:v>4562</c:v>
                </c:pt>
                <c:pt idx="2">
                  <c:v>4697</c:v>
                </c:pt>
                <c:pt idx="3">
                  <c:v>4788</c:v>
                </c:pt>
                <c:pt idx="4">
                  <c:v>4657</c:v>
                </c:pt>
                <c:pt idx="5">
                  <c:v>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7F7-A11C-1FB02E490642}"/>
            </c:ext>
          </c:extLst>
        </c:ser>
        <c:ser>
          <c:idx val="1"/>
          <c:order val="1"/>
          <c:tx>
            <c:strRef>
              <c:f>Graphs!$F$3</c:f>
              <c:strCache>
                <c:ptCount val="1"/>
                <c:pt idx="0">
                  <c:v>White Maize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3-47F7-A11C-1FB02E490642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3-47F7-A11C-1FB02E490642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33-47F7-A11C-1FB02E490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Graphs!$D$4:$D$9</c:f>
              <c:numCache>
                <c:formatCode>d\-mmm\-yy</c:formatCode>
                <c:ptCount val="6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Graphs!$F$4:$F$9</c:f>
              <c:numCache>
                <c:formatCode>_(* #,##0.00_);_(* \(#,##0.00\);_(* "-"??_);_(@_)</c:formatCode>
                <c:ptCount val="6"/>
                <c:pt idx="0">
                  <c:v>5136</c:v>
                </c:pt>
                <c:pt idx="1">
                  <c:v>5164</c:v>
                </c:pt>
                <c:pt idx="2">
                  <c:v>5211</c:v>
                </c:pt>
                <c:pt idx="3">
                  <c:v>5300</c:v>
                </c:pt>
                <c:pt idx="4">
                  <c:v>5200</c:v>
                </c:pt>
                <c:pt idx="5">
                  <c:v>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7F7-A11C-1FB02E49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975071"/>
        <c:axId val="2023975551"/>
      </c:lineChart>
      <c:dateAx>
        <c:axId val="2023975071"/>
        <c:scaling>
          <c:orientation val="minMax"/>
          <c:max val="45756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75551"/>
        <c:crosses val="autoZero"/>
        <c:auto val="1"/>
        <c:lblOffset val="100"/>
        <c:baseTimeUnit val="days"/>
      </c:dateAx>
      <c:valAx>
        <c:axId val="202397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0_ ;_ * \-#\ ##0.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7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Maize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Graphs!$E$3</c:f>
              <c:strCache>
                <c:ptCount val="1"/>
                <c:pt idx="0">
                  <c:v>Yellow Maize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Graphs!$D$4:$D$9</c:f>
              <c:numCache>
                <c:formatCode>d\-mmm\-yy</c:formatCode>
                <c:ptCount val="6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Graphs!$E$4:$E$9</c:f>
              <c:numCache>
                <c:formatCode>_ * #\ ##0.00_ ;_ * \-#\ ##0.00_ ;_ * "-"??_ ;_ @_ </c:formatCode>
                <c:ptCount val="6"/>
                <c:pt idx="0">
                  <c:v>4526</c:v>
                </c:pt>
                <c:pt idx="1">
                  <c:v>4562</c:v>
                </c:pt>
                <c:pt idx="2">
                  <c:v>4697</c:v>
                </c:pt>
                <c:pt idx="3">
                  <c:v>4788</c:v>
                </c:pt>
                <c:pt idx="4">
                  <c:v>4657</c:v>
                </c:pt>
                <c:pt idx="5">
                  <c:v>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4-4F94-8405-60F2C3077CBD}"/>
            </c:ext>
          </c:extLst>
        </c:ser>
        <c:ser>
          <c:idx val="1"/>
          <c:order val="1"/>
          <c:tx>
            <c:strRef>
              <c:f>Graphs!$F$3</c:f>
              <c:strCache>
                <c:ptCount val="1"/>
                <c:pt idx="0">
                  <c:v>White Maize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Graphs!$D$4:$D$9</c:f>
              <c:numCache>
                <c:formatCode>d\-mmm\-yy</c:formatCode>
                <c:ptCount val="6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Graphs!$F$4:$F$9</c:f>
              <c:numCache>
                <c:formatCode>_(* #,##0.00_);_(* \(#,##0.00\);_(* "-"??_);_(@_)</c:formatCode>
                <c:ptCount val="6"/>
                <c:pt idx="0">
                  <c:v>5136</c:v>
                </c:pt>
                <c:pt idx="1">
                  <c:v>5164</c:v>
                </c:pt>
                <c:pt idx="2">
                  <c:v>5211</c:v>
                </c:pt>
                <c:pt idx="3">
                  <c:v>5300</c:v>
                </c:pt>
                <c:pt idx="4">
                  <c:v>5200</c:v>
                </c:pt>
                <c:pt idx="5">
                  <c:v>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4-4F94-8405-60F2C307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975071"/>
        <c:axId val="2023975551"/>
      </c:lineChart>
      <c:dateAx>
        <c:axId val="2023975071"/>
        <c:scaling>
          <c:orientation val="minMax"/>
          <c:max val="45756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75551"/>
        <c:crosses val="autoZero"/>
        <c:auto val="1"/>
        <c:lblOffset val="100"/>
        <c:baseTimeUnit val="days"/>
      </c:dateAx>
      <c:valAx>
        <c:axId val="202397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0_ ;_ * \-#\ ##0.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7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Wheat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Graphs!$E$12</c:f>
              <c:strCache>
                <c:ptCount val="1"/>
                <c:pt idx="0">
                  <c:v>Wheat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Graphs!$D$13:$D$19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Graphs!$E$13:$E$19</c:f>
              <c:numCache>
                <c:formatCode>_(* #,##0.00_);_(* \(#,##0.00\);_(* "-"??_);_(@_)</c:formatCode>
                <c:ptCount val="7"/>
                <c:pt idx="0">
                  <c:v>6100</c:v>
                </c:pt>
                <c:pt idx="1">
                  <c:v>6120</c:v>
                </c:pt>
                <c:pt idx="2">
                  <c:v>6190</c:v>
                </c:pt>
                <c:pt idx="3">
                  <c:v>6247</c:v>
                </c:pt>
                <c:pt idx="4">
                  <c:v>6276</c:v>
                </c:pt>
                <c:pt idx="5">
                  <c:v>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EEC-9882-D9F81EE6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75951"/>
        <c:axId val="237276431"/>
      </c:lineChart>
      <c:dateAx>
        <c:axId val="237275951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6431"/>
        <c:crosses val="autoZero"/>
        <c:auto val="1"/>
        <c:lblOffset val="100"/>
        <c:baseTimeUnit val="days"/>
      </c:dateAx>
      <c:valAx>
        <c:axId val="237276431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Sunflower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Graphs!$E$21</c:f>
              <c:strCache>
                <c:ptCount val="1"/>
                <c:pt idx="0">
                  <c:v>Sunflowers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Graphs!$D$22:$D$28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Graphs!$E$22:$E$28</c:f>
              <c:numCache>
                <c:formatCode>#,##0.00</c:formatCode>
                <c:ptCount val="7"/>
                <c:pt idx="0">
                  <c:v>8850</c:v>
                </c:pt>
                <c:pt idx="1">
                  <c:v>8794</c:v>
                </c:pt>
                <c:pt idx="2">
                  <c:v>8886</c:v>
                </c:pt>
                <c:pt idx="3">
                  <c:v>8794</c:v>
                </c:pt>
                <c:pt idx="4">
                  <c:v>8927</c:v>
                </c:pt>
                <c:pt idx="5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1-4D44-BB0F-C26C4E08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4106367"/>
        <c:axId val="1904105407"/>
      </c:lineChart>
      <c:dateAx>
        <c:axId val="1904106367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105407"/>
        <c:crosses val="autoZero"/>
        <c:auto val="1"/>
        <c:lblOffset val="100"/>
        <c:baseTimeUnit val="days"/>
      </c:dateAx>
      <c:valAx>
        <c:axId val="1904105407"/>
        <c:scaling>
          <c:orientation val="minMax"/>
          <c:min val="8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10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Soybean</a:t>
            </a:r>
            <a:r>
              <a:rPr lang="en-ZA" baseline="0"/>
              <a:t> Spot Prices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Z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Graphs!$E$29</c:f>
              <c:strCache>
                <c:ptCount val="1"/>
                <c:pt idx="0">
                  <c:v>Soybeans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Graphs!$D$30:$D$36</c:f>
              <c:numCache>
                <c:formatCode>[$-409]d\-mmm\-yy;@</c:formatCode>
                <c:ptCount val="7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45754</c:v>
                </c:pt>
                <c:pt idx="4">
                  <c:v>45755</c:v>
                </c:pt>
                <c:pt idx="5">
                  <c:v>45756</c:v>
                </c:pt>
              </c:numCache>
            </c:numRef>
          </c:cat>
          <c:val>
            <c:numRef>
              <c:f>Graphs!$E$30:$E$36</c:f>
              <c:numCache>
                <c:formatCode>#,##0.00</c:formatCode>
                <c:ptCount val="7"/>
                <c:pt idx="0">
                  <c:v>7692</c:v>
                </c:pt>
                <c:pt idx="1">
                  <c:v>7750</c:v>
                </c:pt>
                <c:pt idx="2">
                  <c:v>7840</c:v>
                </c:pt>
                <c:pt idx="3">
                  <c:v>7820</c:v>
                </c:pt>
                <c:pt idx="4">
                  <c:v>7888</c:v>
                </c:pt>
                <c:pt idx="5">
                  <c:v>7930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C-49EA-8115-07AACA169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996127"/>
        <c:axId val="511997567"/>
      </c:lineChart>
      <c:dateAx>
        <c:axId val="511996127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97567"/>
        <c:crosses val="autoZero"/>
        <c:auto val="1"/>
        <c:lblOffset val="100"/>
        <c:baseTimeUnit val="days"/>
      </c:dateAx>
      <c:valAx>
        <c:axId val="511997567"/>
        <c:scaling>
          <c:orientation val="minMax"/>
          <c:max val="80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9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6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211157</xdr:colOff>
      <xdr:row>6</xdr:row>
      <xdr:rowOff>59530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E0F51D-37CE-44CC-BF1A-1FAFDF68FBF8}"/>
            </a:ext>
          </a:extLst>
        </xdr:cNvPr>
        <xdr:cNvSpPr txBox="1"/>
      </xdr:nvSpPr>
      <xdr:spPr>
        <a:xfrm>
          <a:off x="1" y="0"/>
          <a:ext cx="2129927" cy="1170397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2200" b="1">
              <a:solidFill>
                <a:schemeClr val="bg1"/>
              </a:solidFill>
              <a:latin typeface="Source Sans Pro Black" panose="020B0604020202020204" pitchFamily="34" charset="0"/>
              <a:cs typeface="Arial" panose="020B0604020202020204" pitchFamily="34" charset="0"/>
            </a:rPr>
            <a:t>International markets</a:t>
          </a:r>
        </a:p>
      </xdr:txBody>
    </xdr:sp>
    <xdr:clientData/>
  </xdr:twoCellAnchor>
  <xdr:twoCellAnchor>
    <xdr:from>
      <xdr:col>0</xdr:col>
      <xdr:colOff>0</xdr:colOff>
      <xdr:row>5</xdr:row>
      <xdr:rowOff>21430</xdr:rowOff>
    </xdr:from>
    <xdr:to>
      <xdr:col>2</xdr:col>
      <xdr:colOff>583335</xdr:colOff>
      <xdr:row>5</xdr:row>
      <xdr:rowOff>90703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4DDC4F6-E17B-431E-A981-2FB923B1D13F}"/>
            </a:ext>
          </a:extLst>
        </xdr:cNvPr>
        <xdr:cNvSpPr txBox="1"/>
      </xdr:nvSpPr>
      <xdr:spPr>
        <a:xfrm>
          <a:off x="0" y="973930"/>
          <a:ext cx="2464523" cy="69273"/>
        </a:xfrm>
        <a:prstGeom prst="rect">
          <a:avLst/>
        </a:prstGeom>
        <a:solidFill>
          <a:srgbClr val="AE9344"/>
        </a:solidFill>
        <a:ln w="9525" cmpd="sng"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100"/>
        </a:p>
      </xdr:txBody>
    </xdr:sp>
    <xdr:clientData/>
  </xdr:twoCellAnchor>
  <xdr:twoCellAnchor>
    <xdr:from>
      <xdr:col>11</xdr:col>
      <xdr:colOff>334776</xdr:colOff>
      <xdr:row>0</xdr:row>
      <xdr:rowOff>41834</xdr:rowOff>
    </xdr:from>
    <xdr:to>
      <xdr:col>17</xdr:col>
      <xdr:colOff>814360</xdr:colOff>
      <xdr:row>2</xdr:row>
      <xdr:rowOff>16434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0D6D0F7-FE8C-4C50-97E6-011AE3822EEB}"/>
            </a:ext>
          </a:extLst>
        </xdr:cNvPr>
        <xdr:cNvSpPr/>
      </xdr:nvSpPr>
      <xdr:spPr>
        <a:xfrm>
          <a:off x="7874094" y="41834"/>
          <a:ext cx="4235795" cy="333188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12</xdr:col>
      <xdr:colOff>11301</xdr:colOff>
      <xdr:row>1</xdr:row>
      <xdr:rowOff>173355</xdr:rowOff>
    </xdr:from>
    <xdr:to>
      <xdr:col>18</xdr:col>
      <xdr:colOff>3503</xdr:colOff>
      <xdr:row>2</xdr:row>
      <xdr:rowOff>36194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BA860A4-E633-45F9-BDA2-23F13F30ED22}"/>
            </a:ext>
          </a:extLst>
        </xdr:cNvPr>
        <xdr:cNvSpPr/>
      </xdr:nvSpPr>
      <xdr:spPr>
        <a:xfrm>
          <a:off x="8258830" y="352649"/>
          <a:ext cx="3864955" cy="42133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13</xdr:col>
      <xdr:colOff>529010</xdr:colOff>
      <xdr:row>0</xdr:row>
      <xdr:rowOff>88900</xdr:rowOff>
    </xdr:from>
    <xdr:to>
      <xdr:col>18</xdr:col>
      <xdr:colOff>3501</xdr:colOff>
      <xdr:row>1</xdr:row>
      <xdr:rowOff>101600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0C1D66E-3071-4550-B246-8E2775CFF0C8}"/>
            </a:ext>
          </a:extLst>
        </xdr:cNvPr>
        <xdr:cNvSpPr txBox="1"/>
      </xdr:nvSpPr>
      <xdr:spPr>
        <a:xfrm>
          <a:off x="9386139" y="88900"/>
          <a:ext cx="2737644" cy="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ZA" sz="1400">
              <a:latin typeface="Source Sans Pro Black" panose="020B0803030403020204" pitchFamily="34" charset="0"/>
              <a:ea typeface="Source Sans Pro Black" panose="020B0803030403020204" pitchFamily="34" charset="0"/>
            </a:rPr>
            <a:t>Market</a:t>
          </a:r>
          <a:r>
            <a:rPr lang="en-ZA" sz="14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Commentary</a:t>
          </a:r>
          <a:endParaRPr lang="en-ZA" sz="14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0</xdr:col>
      <xdr:colOff>0</xdr:colOff>
      <xdr:row>21</xdr:row>
      <xdr:rowOff>11906</xdr:rowOff>
    </xdr:from>
    <xdr:to>
      <xdr:col>1</xdr:col>
      <xdr:colOff>857250</xdr:colOff>
      <xdr:row>24</xdr:row>
      <xdr:rowOff>73025</xdr:rowOff>
    </xdr:to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078AE2D5-2E8A-46EC-AACA-FE0FDD99AD6D}"/>
            </a:ext>
          </a:extLst>
        </xdr:cNvPr>
        <xdr:cNvSpPr txBox="1"/>
      </xdr:nvSpPr>
      <xdr:spPr>
        <a:xfrm>
          <a:off x="0" y="4071937"/>
          <a:ext cx="1512094" cy="632619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2800" b="1">
              <a:solidFill>
                <a:schemeClr val="bg1"/>
              </a:solidFill>
              <a:latin typeface="Source Sans Pro Black" panose="020B0604020202020204" pitchFamily="34" charset="0"/>
              <a:ea typeface="+mn-ea"/>
              <a:cs typeface="Arial" panose="020B0604020202020204" pitchFamily="34" charset="0"/>
            </a:rPr>
            <a:t>Maize </a:t>
          </a:r>
        </a:p>
      </xdr:txBody>
    </xdr:sp>
    <xdr:clientData/>
  </xdr:twoCellAnchor>
  <xdr:twoCellAnchor>
    <xdr:from>
      <xdr:col>0</xdr:col>
      <xdr:colOff>0</xdr:colOff>
      <xdr:row>24</xdr:row>
      <xdr:rowOff>23813</xdr:rowOff>
    </xdr:from>
    <xdr:to>
      <xdr:col>2</xdr:col>
      <xdr:colOff>650010</xdr:colOff>
      <xdr:row>24</xdr:row>
      <xdr:rowOff>93086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276E295-D8B2-4715-A425-898CC06C6FC3}"/>
            </a:ext>
          </a:extLst>
        </xdr:cNvPr>
        <xdr:cNvSpPr txBox="1"/>
      </xdr:nvSpPr>
      <xdr:spPr>
        <a:xfrm>
          <a:off x="0" y="4667251"/>
          <a:ext cx="2531198" cy="69273"/>
        </a:xfrm>
        <a:prstGeom prst="rect">
          <a:avLst/>
        </a:prstGeom>
        <a:solidFill>
          <a:srgbClr val="AE9344"/>
        </a:solidFill>
        <a:ln w="9525" cmpd="sng"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100"/>
        </a:p>
      </xdr:txBody>
    </xdr:sp>
    <xdr:clientData/>
  </xdr:twoCellAnchor>
  <xdr:twoCellAnchor>
    <xdr:from>
      <xdr:col>12</xdr:col>
      <xdr:colOff>56593</xdr:colOff>
      <xdr:row>24</xdr:row>
      <xdr:rowOff>94247</xdr:rowOff>
    </xdr:from>
    <xdr:to>
      <xdr:col>17</xdr:col>
      <xdr:colOff>668765</xdr:colOff>
      <xdr:row>47</xdr:row>
      <xdr:rowOff>87523</xdr:rowOff>
    </xdr:to>
    <xdr:sp macro="" textlink="">
      <xdr:nvSpPr>
        <xdr:cNvPr id="25" name="TextBox 15">
          <a:extLst>
            <a:ext uri="{FF2B5EF4-FFF2-40B4-BE49-F238E27FC236}">
              <a16:creationId xmlns:a16="http://schemas.microsoft.com/office/drawing/2014/main" id="{1208882A-1B77-47C9-BB81-2C6B19108800}"/>
            </a:ext>
          </a:extLst>
        </xdr:cNvPr>
        <xdr:cNvSpPr txBox="1"/>
      </xdr:nvSpPr>
      <xdr:spPr>
        <a:xfrm>
          <a:off x="9073593" y="4253497"/>
          <a:ext cx="3681339" cy="3983193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the US faster-than-expected plantings, coupled with a strengthening dollar, led to a round of technical selling on Tuesday that led to noticeable losses The CBOT corn contract opens this morning at $ 187/t.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Local Market: </a:t>
          </a:r>
          <a:r>
            <a:rPr kumimoji="0" lang="en-US" sz="14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Due to traders needing to close their positions on their April contracts and there being very little stock, artificial demand lifted the spot prices of white and yellow maize 16,88% and 19% respectively. The far month contract prices  however experienced slight decreases.</a:t>
          </a:r>
        </a:p>
      </xdr:txBody>
    </xdr:sp>
    <xdr:clientData/>
  </xdr:twoCellAnchor>
  <xdr:twoCellAnchor>
    <xdr:from>
      <xdr:col>11</xdr:col>
      <xdr:colOff>313350</xdr:colOff>
      <xdr:row>22</xdr:row>
      <xdr:rowOff>23814</xdr:rowOff>
    </xdr:from>
    <xdr:to>
      <xdr:col>17</xdr:col>
      <xdr:colOff>815794</xdr:colOff>
      <xdr:row>24</xdr:row>
      <xdr:rowOff>10323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D23D349-BB70-4E5D-881E-21EE4174EC51}"/>
            </a:ext>
          </a:extLst>
        </xdr:cNvPr>
        <xdr:cNvSpPr/>
      </xdr:nvSpPr>
      <xdr:spPr>
        <a:xfrm>
          <a:off x="7852668" y="3977249"/>
          <a:ext cx="4258655" cy="345098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11</xdr:col>
      <xdr:colOff>706251</xdr:colOff>
      <xdr:row>24</xdr:row>
      <xdr:rowOff>11911</xdr:rowOff>
    </xdr:from>
    <xdr:to>
      <xdr:col>17</xdr:col>
      <xdr:colOff>814995</xdr:colOff>
      <xdr:row>24</xdr:row>
      <xdr:rowOff>57630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9398754-AC5A-4984-95FB-347B1AA7E8E1}"/>
            </a:ext>
          </a:extLst>
        </xdr:cNvPr>
        <xdr:cNvSpPr/>
      </xdr:nvSpPr>
      <xdr:spPr>
        <a:xfrm>
          <a:off x="8245569" y="4323935"/>
          <a:ext cx="3864955" cy="4571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,,</a:t>
          </a:r>
        </a:p>
      </xdr:txBody>
    </xdr:sp>
    <xdr:clientData/>
  </xdr:twoCellAnchor>
  <xdr:twoCellAnchor>
    <xdr:from>
      <xdr:col>13</xdr:col>
      <xdr:colOff>524716</xdr:colOff>
      <xdr:row>22</xdr:row>
      <xdr:rowOff>119068</xdr:rowOff>
    </xdr:from>
    <xdr:to>
      <xdr:col>17</xdr:col>
      <xdr:colOff>823960</xdr:colOff>
      <xdr:row>23</xdr:row>
      <xdr:rowOff>131768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29B5040-E698-4B44-AED2-5E19C3E8AE82}"/>
            </a:ext>
          </a:extLst>
        </xdr:cNvPr>
        <xdr:cNvSpPr txBox="1"/>
      </xdr:nvSpPr>
      <xdr:spPr>
        <a:xfrm>
          <a:off x="9381845" y="4072503"/>
          <a:ext cx="2737644" cy="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en-ZA" sz="1400">
              <a:solidFill>
                <a:schemeClr val="dk1"/>
              </a:solidFill>
              <a:latin typeface="Source Sans Pro Black" panose="020B0803030403020204" pitchFamily="34" charset="0"/>
              <a:ea typeface="Source Sans Pro Black" panose="020B0803030403020204" pitchFamily="34" charset="0"/>
              <a:cs typeface="+mn-cs"/>
            </a:rPr>
            <a:t>Maize Market commentary</a:t>
          </a:r>
        </a:p>
      </xdr:txBody>
    </xdr:sp>
    <xdr:clientData/>
  </xdr:twoCellAnchor>
  <xdr:twoCellAnchor editAs="oneCell">
    <xdr:from>
      <xdr:col>1</xdr:col>
      <xdr:colOff>1322978</xdr:colOff>
      <xdr:row>19</xdr:row>
      <xdr:rowOff>41508</xdr:rowOff>
    </xdr:from>
    <xdr:to>
      <xdr:col>2</xdr:col>
      <xdr:colOff>817947</xdr:colOff>
      <xdr:row>24</xdr:row>
      <xdr:rowOff>2249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42BFB5-4AAA-468A-A501-580ACBF6A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949511" y="3495908"/>
          <a:ext cx="891969" cy="849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53340</xdr:rowOff>
    </xdr:from>
    <xdr:to>
      <xdr:col>1</xdr:col>
      <xdr:colOff>1244744</xdr:colOff>
      <xdr:row>51</xdr:row>
      <xdr:rowOff>73025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CAC1A28-6778-4D84-A7BA-3BEFDB91FABF}"/>
            </a:ext>
          </a:extLst>
        </xdr:cNvPr>
        <xdr:cNvSpPr txBox="1"/>
      </xdr:nvSpPr>
      <xdr:spPr>
        <a:xfrm>
          <a:off x="0" y="8669135"/>
          <a:ext cx="1872528" cy="571703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2800" b="1">
              <a:solidFill>
                <a:schemeClr val="bg1"/>
              </a:solidFill>
              <a:latin typeface="Source Sans Pro Black" panose="020B0604020202020204" pitchFamily="34" charset="0"/>
              <a:cs typeface="Arial" panose="020B0604020202020204" pitchFamily="34" charset="0"/>
            </a:rPr>
            <a:t>Soybean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2</xdr:col>
      <xdr:colOff>650010</xdr:colOff>
      <xdr:row>51</xdr:row>
      <xdr:rowOff>63558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5378A0E-0170-4BFB-80A4-47ABE473603F}"/>
            </a:ext>
          </a:extLst>
        </xdr:cNvPr>
        <xdr:cNvSpPr txBox="1"/>
      </xdr:nvSpPr>
      <xdr:spPr>
        <a:xfrm>
          <a:off x="0" y="8965406"/>
          <a:ext cx="2578823" cy="63558"/>
        </a:xfrm>
        <a:prstGeom prst="rect">
          <a:avLst/>
        </a:prstGeom>
        <a:solidFill>
          <a:srgbClr val="AE9344"/>
        </a:solidFill>
        <a:ln w="9525" cmpd="sng"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100"/>
        </a:p>
      </xdr:txBody>
    </xdr:sp>
    <xdr:clientData/>
  </xdr:twoCellAnchor>
  <xdr:twoCellAnchor editAs="oneCell">
    <xdr:from>
      <xdr:col>2</xdr:col>
      <xdr:colOff>96226</xdr:colOff>
      <xdr:row>48</xdr:row>
      <xdr:rowOff>56108</xdr:rowOff>
    </xdr:from>
    <xdr:to>
      <xdr:col>2</xdr:col>
      <xdr:colOff>704533</xdr:colOff>
      <xdr:row>51</xdr:row>
      <xdr:rowOff>18520</xdr:rowOff>
    </xdr:to>
    <xdr:pic>
      <xdr:nvPicPr>
        <xdr:cNvPr id="29" name="Picture 28" descr="Soybean sketch engraving Royalty Free Vector Image">
          <a:extLst>
            <a:ext uri="{FF2B5EF4-FFF2-40B4-BE49-F238E27FC236}">
              <a16:creationId xmlns:a16="http://schemas.microsoft.com/office/drawing/2014/main" id="{F2BC4E3B-4A4D-4AFA-A140-8AEBDD14B4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5181" b="76386" l="13200" r="81600">
                      <a14:foregroundMark x1="68600" y1="57108" x2="66200" y2="39398"/>
                      <a14:foregroundMark x1="66200" y1="39398" x2="50000" y2="34940"/>
                      <a14:foregroundMark x1="50000" y1="34940" x2="32300" y2="42289"/>
                      <a14:foregroundMark x1="32300" y1="42289" x2="32700" y2="64096"/>
                      <a14:foregroundMark x1="32700" y1="64096" x2="46300" y2="72771"/>
                      <a14:foregroundMark x1="46300" y1="72771" x2="56700" y2="70120"/>
                      <a14:foregroundMark x1="56700" y1="70120" x2="70300" y2="50723"/>
                      <a14:foregroundMark x1="60500" y1="48072" x2="49200" y2="43614"/>
                      <a14:foregroundMark x1="49200" y1="43614" x2="43500" y2="55663"/>
                      <a14:foregroundMark x1="43500" y1="55663" x2="57100" y2="61566"/>
                      <a14:foregroundMark x1="57100" y1="61566" x2="63300" y2="48795"/>
                      <a14:foregroundMark x1="63300" y1="48795" x2="58600" y2="37108"/>
                      <a14:foregroundMark x1="58600" y1="37108" x2="55900" y2="36145"/>
                      <a14:foregroundMark x1="55000" y1="44819" x2="46300" y2="49880"/>
                      <a14:foregroundMark x1="46300" y1="49880" x2="50300" y2="59639"/>
                      <a14:foregroundMark x1="50300" y1="59639" x2="58300" y2="57952"/>
                      <a14:foregroundMark x1="58300" y1="57952" x2="60300" y2="51446"/>
                      <a14:foregroundMark x1="60300" y1="51446" x2="53200" y2="46145"/>
                      <a14:foregroundMark x1="53200" y1="46145" x2="52000" y2="47108"/>
                      <a14:foregroundMark x1="66200" y1="48072" x2="73000" y2="47470"/>
                      <a14:foregroundMark x1="73000" y1="47470" x2="77800" y2="42289"/>
                      <a14:foregroundMark x1="77800" y1="42289" x2="77600" y2="36024"/>
                      <a14:foregroundMark x1="77600" y1="36024" x2="74300" y2="30000"/>
                      <a14:foregroundMark x1="74300" y1="30000" x2="65400" y2="26024"/>
                      <a14:foregroundMark x1="65400" y1="26024" x2="48200" y2="29398"/>
                      <a14:foregroundMark x1="48200" y1="29398" x2="60000" y2="45663"/>
                      <a14:foregroundMark x1="60000" y1="45663" x2="67200" y2="48072"/>
                      <a14:foregroundMark x1="67200" y1="48072" x2="67700" y2="47590"/>
                      <a14:foregroundMark x1="77100" y1="40000" x2="74800" y2="32651"/>
                      <a14:foregroundMark x1="74800" y1="32651" x2="69200" y2="41446"/>
                      <a14:foregroundMark x1="69200" y1="41446" x2="77200" y2="37711"/>
                      <a14:foregroundMark x1="77200" y1="37711" x2="77200" y2="36627"/>
                      <a14:foregroundMark x1="35600" y1="41205" x2="29100" y2="38193"/>
                      <a14:foregroundMark x1="29100" y1="38193" x2="17400" y2="45060"/>
                      <a14:foregroundMark x1="17400" y1="45060" x2="13200" y2="50000"/>
                      <a14:foregroundMark x1="13200" y1="50000" x2="27800" y2="55542"/>
                      <a14:foregroundMark x1="27800" y1="55542" x2="35000" y2="51807"/>
                      <a14:foregroundMark x1="35000" y1="51807" x2="37800" y2="45542"/>
                      <a14:foregroundMark x1="37800" y1="45542" x2="33800" y2="39277"/>
                      <a14:foregroundMark x1="33800" y1="39277" x2="33700" y2="39277"/>
                      <a14:foregroundMark x1="79500" y1="45783" x2="81800" y2="35422"/>
                      <a14:foregroundMark x1="81800" y1="35422" x2="80500" y2="26024"/>
                      <a14:foregroundMark x1="80500" y1="26024" x2="80100" y2="34699"/>
                      <a14:foregroundMark x1="80100" y1="34699" x2="81200" y2="40843"/>
                      <a14:foregroundMark x1="81200" y1="40843" x2="80200" y2="45181"/>
                      <a14:foregroundMark x1="40900" y1="76506" x2="33300" y2="76265"/>
                      <a14:foregroundMark x1="33300" y1="76265" x2="40000" y2="74940"/>
                      <a14:foregroundMark x1="40000" y1="74940" x2="40400" y2="76506"/>
                      <a14:foregroundMark x1="77800" y1="16747" x2="79600" y2="9277"/>
                      <a14:foregroundMark x1="79600" y1="9277" x2="81600" y2="15181"/>
                      <a14:foregroundMark x1="81600" y1="15181" x2="77700" y2="162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036" t="9033" r="17648" b="22012"/>
        <a:stretch/>
      </xdr:blipFill>
      <xdr:spPr bwMode="auto">
        <a:xfrm flipH="1">
          <a:off x="2025039" y="8485733"/>
          <a:ext cx="609577" cy="475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321086</xdr:colOff>
      <xdr:row>47</xdr:row>
      <xdr:rowOff>114145</xdr:rowOff>
    </xdr:from>
    <xdr:to>
      <xdr:col>18</xdr:col>
      <xdr:colOff>19732</xdr:colOff>
      <xdr:row>49</xdr:row>
      <xdr:rowOff>103985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71F2DA5-38AF-4B13-AAAA-83EF9EAB9920}"/>
            </a:ext>
          </a:extLst>
        </xdr:cNvPr>
        <xdr:cNvSpPr/>
      </xdr:nvSpPr>
      <xdr:spPr>
        <a:xfrm>
          <a:off x="8643555" y="8162770"/>
          <a:ext cx="4258740" cy="323215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13</xdr:col>
      <xdr:colOff>533428</xdr:colOff>
      <xdr:row>48</xdr:row>
      <xdr:rowOff>58582</xdr:rowOff>
    </xdr:from>
    <xdr:to>
      <xdr:col>18</xdr:col>
      <xdr:colOff>9824</xdr:colOff>
      <xdr:row>49</xdr:row>
      <xdr:rowOff>59852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A2778AD-F319-40CB-AF04-0CCE950F37B7}"/>
            </a:ext>
          </a:extLst>
        </xdr:cNvPr>
        <xdr:cNvSpPr txBox="1"/>
      </xdr:nvSpPr>
      <xdr:spPr>
        <a:xfrm>
          <a:off x="9390557" y="8324041"/>
          <a:ext cx="2739549" cy="180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ZA" sz="1400">
              <a:latin typeface="Source Sans Pro Black" panose="020B0803030403020204" pitchFamily="34" charset="0"/>
              <a:ea typeface="Source Sans Pro Black" panose="020B0803030403020204" pitchFamily="34" charset="0"/>
            </a:rPr>
            <a:t>Soybean</a:t>
          </a:r>
          <a:r>
            <a:rPr lang="en-ZA" sz="14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Market Commentary</a:t>
          </a:r>
          <a:endParaRPr lang="en-ZA" sz="14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12</xdr:col>
      <xdr:colOff>9134</xdr:colOff>
      <xdr:row>49</xdr:row>
      <xdr:rowOff>108363</xdr:rowOff>
    </xdr:from>
    <xdr:to>
      <xdr:col>18</xdr:col>
      <xdr:colOff>5146</xdr:colOff>
      <xdr:row>49</xdr:row>
      <xdr:rowOff>142652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06D9BFC-C665-4EEF-85F8-499B98439F7C}"/>
            </a:ext>
          </a:extLst>
        </xdr:cNvPr>
        <xdr:cNvSpPr/>
      </xdr:nvSpPr>
      <xdr:spPr>
        <a:xfrm>
          <a:off x="8256663" y="8553116"/>
          <a:ext cx="3868765" cy="3428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,,</a:t>
          </a:r>
        </a:p>
      </xdr:txBody>
    </xdr:sp>
    <xdr:clientData/>
  </xdr:twoCellAnchor>
  <xdr:twoCellAnchor>
    <xdr:from>
      <xdr:col>0</xdr:col>
      <xdr:colOff>0</xdr:colOff>
      <xdr:row>62</xdr:row>
      <xdr:rowOff>104776</xdr:rowOff>
    </xdr:from>
    <xdr:to>
      <xdr:col>1</xdr:col>
      <xdr:colOff>1076324</xdr:colOff>
      <xdr:row>66</xdr:row>
      <xdr:rowOff>57310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A91F6BD-7B43-48C9-8865-B77230026BF4}"/>
            </a:ext>
          </a:extLst>
        </xdr:cNvPr>
        <xdr:cNvSpPr txBox="1"/>
      </xdr:nvSpPr>
      <xdr:spPr>
        <a:xfrm>
          <a:off x="0" y="11182351"/>
          <a:ext cx="1704974" cy="676434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2800" b="1">
              <a:solidFill>
                <a:schemeClr val="bg1"/>
              </a:solidFill>
              <a:latin typeface="Source Sans Pro Black" panose="020B0604020202020204" pitchFamily="34" charset="0"/>
              <a:cs typeface="Arial" panose="020B0604020202020204" pitchFamily="34" charset="0"/>
            </a:rPr>
            <a:t>Wheat</a:t>
          </a:r>
          <a:r>
            <a:rPr lang="en-ZA" sz="1400" b="1">
              <a:solidFill>
                <a:schemeClr val="bg1"/>
              </a:solidFill>
              <a:latin typeface="Source Sans Pro Black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65</xdr:row>
      <xdr:rowOff>170497</xdr:rowOff>
    </xdr:from>
    <xdr:to>
      <xdr:col>2</xdr:col>
      <xdr:colOff>650010</xdr:colOff>
      <xdr:row>66</xdr:row>
      <xdr:rowOff>51175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29A174C-35A7-44C8-AB0E-AB045311CBEB}"/>
            </a:ext>
          </a:extLst>
        </xdr:cNvPr>
        <xdr:cNvSpPr txBox="1"/>
      </xdr:nvSpPr>
      <xdr:spPr>
        <a:xfrm>
          <a:off x="0" y="11683841"/>
          <a:ext cx="2578823" cy="59272"/>
        </a:xfrm>
        <a:prstGeom prst="rect">
          <a:avLst/>
        </a:prstGeom>
        <a:solidFill>
          <a:srgbClr val="AE9344"/>
        </a:solidFill>
        <a:ln w="9525" cmpd="sng"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100"/>
        </a:p>
      </xdr:txBody>
    </xdr:sp>
    <xdr:clientData/>
  </xdr:twoCellAnchor>
  <xdr:twoCellAnchor>
    <xdr:from>
      <xdr:col>11</xdr:col>
      <xdr:colOff>351751</xdr:colOff>
      <xdr:row>65</xdr:row>
      <xdr:rowOff>17197</xdr:rowOff>
    </xdr:from>
    <xdr:to>
      <xdr:col>18</xdr:col>
      <xdr:colOff>867</xdr:colOff>
      <xdr:row>66</xdr:row>
      <xdr:rowOff>160867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13C9467-4F42-4F24-8BE9-7F8BE1E28EB7}"/>
            </a:ext>
          </a:extLst>
        </xdr:cNvPr>
        <xdr:cNvSpPr/>
      </xdr:nvSpPr>
      <xdr:spPr>
        <a:xfrm>
          <a:off x="7891069" y="11160326"/>
          <a:ext cx="4230080" cy="322965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13</xdr:col>
      <xdr:colOff>346340</xdr:colOff>
      <xdr:row>65</xdr:row>
      <xdr:rowOff>48076</xdr:rowOff>
    </xdr:from>
    <xdr:to>
      <xdr:col>18</xdr:col>
      <xdr:colOff>0</xdr:colOff>
      <xdr:row>66</xdr:row>
      <xdr:rowOff>64587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6A069034-BABA-4450-AF35-17239FF1B5AB}"/>
            </a:ext>
          </a:extLst>
        </xdr:cNvPr>
        <xdr:cNvSpPr txBox="1"/>
      </xdr:nvSpPr>
      <xdr:spPr>
        <a:xfrm>
          <a:off x="9352629" y="11597425"/>
          <a:ext cx="2683564" cy="2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ZA" sz="1400">
              <a:latin typeface="Source Sans Pro Black" panose="020B0803030403020204" pitchFamily="34" charset="0"/>
              <a:ea typeface="Source Sans Pro Black" panose="020B0803030403020204" pitchFamily="34" charset="0"/>
            </a:rPr>
            <a:t>Wheat </a:t>
          </a:r>
          <a:r>
            <a:rPr lang="en-ZA" sz="14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Market Commentary</a:t>
          </a:r>
          <a:endParaRPr lang="en-ZA" sz="14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11</xdr:col>
      <xdr:colOff>544746</xdr:colOff>
      <xdr:row>66</xdr:row>
      <xdr:rowOff>103294</xdr:rowOff>
    </xdr:from>
    <xdr:to>
      <xdr:col>18</xdr:col>
      <xdr:colOff>8965</xdr:colOff>
      <xdr:row>66</xdr:row>
      <xdr:rowOff>154728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83DE921F-0810-4B05-8DD5-88D6E2939982}"/>
            </a:ext>
          </a:extLst>
        </xdr:cNvPr>
        <xdr:cNvSpPr/>
      </xdr:nvSpPr>
      <xdr:spPr>
        <a:xfrm>
          <a:off x="8084064" y="11425718"/>
          <a:ext cx="4045183" cy="51434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,,</a:t>
          </a:r>
        </a:p>
      </xdr:txBody>
    </xdr:sp>
    <xdr:clientData/>
  </xdr:twoCellAnchor>
  <xdr:twoCellAnchor>
    <xdr:from>
      <xdr:col>0</xdr:col>
      <xdr:colOff>0</xdr:colOff>
      <xdr:row>75</xdr:row>
      <xdr:rowOff>92868</xdr:rowOff>
    </xdr:from>
    <xdr:to>
      <xdr:col>2</xdr:col>
      <xdr:colOff>68855</xdr:colOff>
      <xdr:row>78</xdr:row>
      <xdr:rowOff>97630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E6DC558-7831-4BC1-9CF7-A030C3A2FDCF}"/>
            </a:ext>
          </a:extLst>
        </xdr:cNvPr>
        <xdr:cNvSpPr txBox="1"/>
      </xdr:nvSpPr>
      <xdr:spPr>
        <a:xfrm>
          <a:off x="0" y="13565579"/>
          <a:ext cx="2088614" cy="555605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2800" b="1">
              <a:solidFill>
                <a:schemeClr val="bg1"/>
              </a:solidFill>
              <a:latin typeface="Source Sans Pro Black" panose="020B0604020202020204" pitchFamily="34" charset="0"/>
              <a:cs typeface="Arial" panose="020B0604020202020204" pitchFamily="34" charset="0"/>
            </a:rPr>
            <a:t>Sunflower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2</xdr:col>
      <xdr:colOff>650010</xdr:colOff>
      <xdr:row>78</xdr:row>
      <xdr:rowOff>63558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86C96E7-7FFA-4B59-8C11-02908693C3B4}"/>
            </a:ext>
          </a:extLst>
        </xdr:cNvPr>
        <xdr:cNvSpPr txBox="1"/>
      </xdr:nvSpPr>
      <xdr:spPr>
        <a:xfrm>
          <a:off x="0" y="14061281"/>
          <a:ext cx="2578823" cy="63558"/>
        </a:xfrm>
        <a:prstGeom prst="rect">
          <a:avLst/>
        </a:prstGeom>
        <a:solidFill>
          <a:srgbClr val="AE9344"/>
        </a:solidFill>
        <a:ln w="9525" cmpd="sng"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100"/>
        </a:p>
      </xdr:txBody>
    </xdr:sp>
    <xdr:clientData/>
  </xdr:twoCellAnchor>
  <xdr:twoCellAnchor editAs="oneCell">
    <xdr:from>
      <xdr:col>1</xdr:col>
      <xdr:colOff>1359945</xdr:colOff>
      <xdr:row>61</xdr:row>
      <xdr:rowOff>36601</xdr:rowOff>
    </xdr:from>
    <xdr:to>
      <xdr:col>2</xdr:col>
      <xdr:colOff>701044</xdr:colOff>
      <xdr:row>66</xdr:row>
      <xdr:rowOff>22422</xdr:rowOff>
    </xdr:to>
    <xdr:pic>
      <xdr:nvPicPr>
        <xdr:cNvPr id="52" name="Picture 51" descr="Black Wheat Stock Illustrations – 25,054 Black Wheat Stock Illustrations,  Vectors &amp;amp; Clipart - Dreamstime">
          <a:extLst>
            <a:ext uri="{FF2B5EF4-FFF2-40B4-BE49-F238E27FC236}">
              <a16:creationId xmlns:a16="http://schemas.microsoft.com/office/drawing/2014/main" id="{89110627-3589-4648-96C9-ADD89016F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3342" b="87549" l="14363" r="78601">
                      <a14:foregroundMark x1="56954" y1="55319" x2="63135" y2="21064"/>
                      <a14:foregroundMark x1="63135" y1="21064" x2="53201" y2="57872"/>
                      <a14:foregroundMark x1="46799" y1="17447" x2="47461" y2="174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333" t="4066" r="13369" b="3176"/>
        <a:stretch/>
      </xdr:blipFill>
      <xdr:spPr bwMode="auto">
        <a:xfrm>
          <a:off x="1985176" y="10997678"/>
          <a:ext cx="741909" cy="87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216413</xdr:colOff>
      <xdr:row>74</xdr:row>
      <xdr:rowOff>28995</xdr:rowOff>
    </xdr:from>
    <xdr:to>
      <xdr:col>2</xdr:col>
      <xdr:colOff>553057</xdr:colOff>
      <xdr:row>78</xdr:row>
      <xdr:rowOff>56986</xdr:rowOff>
    </xdr:to>
    <xdr:pic>
      <xdr:nvPicPr>
        <xdr:cNvPr id="53" name="Picture 52" descr="Stencil-workshop.com | Sunflower stencil, Silhouette stencil, Silhouette art">
          <a:extLst>
            <a:ext uri="{FF2B5EF4-FFF2-40B4-BE49-F238E27FC236}">
              <a16:creationId xmlns:a16="http://schemas.microsoft.com/office/drawing/2014/main" id="{9069D49A-BEF2-492D-9F45-729F397B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783" b="89556" l="9942" r="89474">
                      <a14:foregroundMark x1="57310" y1="34465" x2="53801" y2="31854"/>
                      <a14:foregroundMark x1="74269" y1="25065" x2="88889" y2="9138"/>
                      <a14:foregroundMark x1="88889" y1="9138" x2="59064" y2="12272"/>
                      <a14:foregroundMark x1="59064" y1="12272" x2="78947" y2="24804"/>
                      <a14:foregroundMark x1="58480" y1="14099" x2="21637" y2="8877"/>
                      <a14:foregroundMark x1="21637" y1="8877" x2="53216" y2="13055"/>
                      <a14:foregroundMark x1="53216" y1="13055" x2="58480" y2="11488"/>
                      <a14:foregroundMark x1="62573" y1="12272" x2="43860" y2="783"/>
                      <a14:foregroundMark x1="43860" y1="783" x2="56140" y2="13055"/>
                      <a14:foregroundMark x1="56140" y1="13055" x2="60234" y2="10183"/>
                      <a14:foregroundMark x1="64327" y1="40731" x2="63158" y2="4099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437" y="12794736"/>
          <a:ext cx="341724" cy="74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48634</xdr:colOff>
      <xdr:row>50</xdr:row>
      <xdr:rowOff>20478</xdr:rowOff>
    </xdr:from>
    <xdr:to>
      <xdr:col>17</xdr:col>
      <xdr:colOff>674242</xdr:colOff>
      <xdr:row>65</xdr:row>
      <xdr:rowOff>2395</xdr:rowOff>
    </xdr:to>
    <xdr:sp macro="" textlink="">
      <xdr:nvSpPr>
        <xdr:cNvPr id="13" name="TextBox 24">
          <a:extLst>
            <a:ext uri="{FF2B5EF4-FFF2-40B4-BE49-F238E27FC236}">
              <a16:creationId xmlns:a16="http://schemas.microsoft.com/office/drawing/2014/main" id="{CF06883E-5854-85D6-9807-A8052398061B}"/>
            </a:ext>
          </a:extLst>
        </xdr:cNvPr>
        <xdr:cNvSpPr txBox="1"/>
      </xdr:nvSpPr>
      <xdr:spPr>
        <a:xfrm>
          <a:off x="9081331" y="8774916"/>
          <a:ext cx="3675748" cy="261467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A" sz="14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After reassurance from US treasury that the trade war between the US and China is not a long-term issue US soybean prices gained some support. The CBOT soybean contract opens this morning at  $ 380,3/t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Local Market: </a:t>
          </a:r>
          <a:r>
            <a:rPr kumimoji="0" lang="en-US" sz="14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local SAFEX contracts traded with mixed trends as the spot month increased by R 24/t while the far month (Jul '25) decreased by R 27/t.</a:t>
          </a:r>
        </a:p>
      </xdr:txBody>
    </xdr:sp>
    <xdr:clientData/>
  </xdr:twoCellAnchor>
  <xdr:twoCellAnchor>
    <xdr:from>
      <xdr:col>12</xdr:col>
      <xdr:colOff>180370</xdr:colOff>
      <xdr:row>2</xdr:row>
      <xdr:rowOff>166461</xdr:rowOff>
    </xdr:from>
    <xdr:to>
      <xdr:col>17</xdr:col>
      <xdr:colOff>682132</xdr:colOff>
      <xdr:row>21</xdr:row>
      <xdr:rowOff>148041</xdr:rowOff>
    </xdr:to>
    <xdr:sp macro="" textlink="">
      <xdr:nvSpPr>
        <xdr:cNvPr id="21" name="TextBox 8">
          <a:extLst>
            <a:ext uri="{FF2B5EF4-FFF2-40B4-BE49-F238E27FC236}">
              <a16:creationId xmlns:a16="http://schemas.microsoft.com/office/drawing/2014/main" id="{3880017E-7F63-4BB1-8899-1F4228330BFF}"/>
            </a:ext>
            <a:ext uri="{147F2762-F138-4A5C-976F-8EAC2B608ADB}">
              <a16:predDERef xmlns:a16="http://schemas.microsoft.com/office/drawing/2014/main" pred="{CF06883E-5854-85D6-9807-A8052398061B}"/>
            </a:ext>
          </a:extLst>
        </xdr:cNvPr>
        <xdr:cNvSpPr txBox="1"/>
      </xdr:nvSpPr>
      <xdr:spPr>
        <a:xfrm>
          <a:off x="8986913" y="514804"/>
          <a:ext cx="3549762" cy="3388808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Rand traded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stronger </a:t>
          </a:r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against the dollar, opening this morning at R18,56/$. </a:t>
          </a:r>
        </a:p>
        <a:p>
          <a:pPr algn="ctr"/>
          <a:endParaRPr lang="af-ZA" sz="140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 FOREX currencies opened this morning at R 21,15/€ and ¥ 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141,84/$</a:t>
          </a:r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ZA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Dow Jones index opened at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39 186, t</a:t>
          </a:r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 JSE Industrial 25 opened at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 124 063 </a:t>
          </a:r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the JSE Resource 10 opened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af-ZA" sz="14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trading at R </a:t>
          </a:r>
          <a:r>
            <a:rPr lang="af-ZA" sz="14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74 687,53.</a:t>
          </a:r>
          <a:endParaRPr lang="af-ZA" sz="140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ZA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ZA" sz="1400">
              <a:effectLst/>
              <a:latin typeface="Arial" panose="020B0604020202020204" pitchFamily="34" charset="0"/>
              <a:cs typeface="Arial" panose="020B0604020202020204" pitchFamily="34" charset="0"/>
            </a:rPr>
            <a:t>Brent crude is trading at $67,96 per barrel this</a:t>
          </a:r>
          <a:r>
            <a:rPr lang="en-ZA" sz="14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morning, a $1,24/barrel increase from yesterday's opening price.</a:t>
          </a:r>
          <a:endParaRPr lang="en-ZA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53511</xdr:colOff>
      <xdr:row>67</xdr:row>
      <xdr:rowOff>15888</xdr:rowOff>
    </xdr:from>
    <xdr:to>
      <xdr:col>17</xdr:col>
      <xdr:colOff>670432</xdr:colOff>
      <xdr:row>84</xdr:row>
      <xdr:rowOff>47312</xdr:rowOff>
    </xdr:to>
    <xdr:sp macro="" textlink="">
      <xdr:nvSpPr>
        <xdr:cNvPr id="32" name="TextBox 24">
          <a:extLst>
            <a:ext uri="{FF2B5EF4-FFF2-40B4-BE49-F238E27FC236}">
              <a16:creationId xmlns:a16="http://schemas.microsoft.com/office/drawing/2014/main" id="{8FA40AA2-61F4-479A-BD16-5BA519385BF7}"/>
            </a:ext>
          </a:extLst>
        </xdr:cNvPr>
        <xdr:cNvSpPr txBox="1"/>
      </xdr:nvSpPr>
      <xdr:spPr>
        <a:xfrm>
          <a:off x="9073686" y="11741163"/>
          <a:ext cx="3664921" cy="3022274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wheat prices reacted negatively to rains in the plains. Following a round of technical selling on Tuesday, prices were moderately lower. The CBOT wheat price opens this morning at $196,73/t.</a:t>
          </a:r>
          <a:b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4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Local Market: </a:t>
          </a:r>
          <a: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local market lost its small upward momentum, and the SAFEX Wheat contract prices all closed lower in yesterday's session. The spot month is down 0.7%, and the far month (Jul 25) is down 1.54%.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122465</xdr:rowOff>
    </xdr:from>
    <xdr:to>
      <xdr:col>4</xdr:col>
      <xdr:colOff>269081</xdr:colOff>
      <xdr:row>2</xdr:row>
      <xdr:rowOff>151494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6350B4F-21D1-4237-B513-44FBED18A8E4}"/>
            </a:ext>
          </a:extLst>
        </xdr:cNvPr>
        <xdr:cNvSpPr/>
      </xdr:nvSpPr>
      <xdr:spPr>
        <a:xfrm>
          <a:off x="0" y="122465"/>
          <a:ext cx="4936331" cy="35287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3175</xdr:colOff>
      <xdr:row>2</xdr:row>
      <xdr:rowOff>138794</xdr:rowOff>
    </xdr:from>
    <xdr:to>
      <xdr:col>3</xdr:col>
      <xdr:colOff>303099</xdr:colOff>
      <xdr:row>3</xdr:row>
      <xdr:rowOff>22588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FFA605-C95B-4C01-80CB-92BB33618ACC}"/>
            </a:ext>
          </a:extLst>
        </xdr:cNvPr>
        <xdr:cNvSpPr/>
      </xdr:nvSpPr>
      <xdr:spPr>
        <a:xfrm>
          <a:off x="3175" y="462644"/>
          <a:ext cx="4005149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1133</xdr:colOff>
      <xdr:row>1</xdr:row>
      <xdr:rowOff>27215</xdr:rowOff>
    </xdr:from>
    <xdr:to>
      <xdr:col>1</xdr:col>
      <xdr:colOff>2141424</xdr:colOff>
      <xdr:row>2</xdr:row>
      <xdr:rowOff>65769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07A50EC-1BE7-4C86-8918-465BBD6C6ACF}"/>
            </a:ext>
          </a:extLst>
        </xdr:cNvPr>
        <xdr:cNvSpPr txBox="1"/>
      </xdr:nvSpPr>
      <xdr:spPr>
        <a:xfrm>
          <a:off x="1133" y="189140"/>
          <a:ext cx="2797516" cy="2004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Maize Exports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269081</xdr:colOff>
      <xdr:row>13</xdr:row>
      <xdr:rowOff>29029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3BB6806-DB3D-4310-811C-C257AB6D4E77}"/>
            </a:ext>
          </a:extLst>
        </xdr:cNvPr>
        <xdr:cNvSpPr/>
      </xdr:nvSpPr>
      <xdr:spPr>
        <a:xfrm>
          <a:off x="0" y="1819275"/>
          <a:ext cx="4936331" cy="35287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12</xdr:row>
      <xdr:rowOff>159204</xdr:rowOff>
    </xdr:from>
    <xdr:to>
      <xdr:col>3</xdr:col>
      <xdr:colOff>299924</xdr:colOff>
      <xdr:row>13</xdr:row>
      <xdr:rowOff>42998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FAE9F97-9E10-4EE4-A349-C69DABB03030}"/>
            </a:ext>
          </a:extLst>
        </xdr:cNvPr>
        <xdr:cNvSpPr/>
      </xdr:nvSpPr>
      <xdr:spPr>
        <a:xfrm>
          <a:off x="0" y="2140404"/>
          <a:ext cx="4005149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11</xdr:row>
      <xdr:rowOff>66675</xdr:rowOff>
    </xdr:from>
    <xdr:to>
      <xdr:col>1</xdr:col>
      <xdr:colOff>2140291</xdr:colOff>
      <xdr:row>12</xdr:row>
      <xdr:rowOff>105229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FC55D2D-71CE-45CF-B560-535515D60DBD}"/>
            </a:ext>
          </a:extLst>
        </xdr:cNvPr>
        <xdr:cNvSpPr txBox="1"/>
      </xdr:nvSpPr>
      <xdr:spPr>
        <a:xfrm>
          <a:off x="0" y="1885950"/>
          <a:ext cx="2797516" cy="2004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Wheat</a:t>
          </a:r>
          <a:r>
            <a:rPr lang="en-ZA" sz="12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Imports</a:t>
          </a:r>
          <a:endParaRPr lang="en-ZA" sz="12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0</xdr:col>
      <xdr:colOff>0</xdr:colOff>
      <xdr:row>20</xdr:row>
      <xdr:rowOff>19050</xdr:rowOff>
    </xdr:from>
    <xdr:to>
      <xdr:col>4</xdr:col>
      <xdr:colOff>269081</xdr:colOff>
      <xdr:row>21</xdr:row>
      <xdr:rowOff>181429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55CA9EE-C2D1-4E88-89B9-5BCB4D77BD45}"/>
            </a:ext>
          </a:extLst>
        </xdr:cNvPr>
        <xdr:cNvSpPr/>
      </xdr:nvSpPr>
      <xdr:spPr>
        <a:xfrm>
          <a:off x="0" y="3483769"/>
          <a:ext cx="4936331" cy="35287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21</xdr:row>
      <xdr:rowOff>168729</xdr:rowOff>
    </xdr:from>
    <xdr:to>
      <xdr:col>3</xdr:col>
      <xdr:colOff>299924</xdr:colOff>
      <xdr:row>22</xdr:row>
      <xdr:rowOff>23948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75290B-69F3-4725-A045-7674CE62E413}"/>
            </a:ext>
          </a:extLst>
        </xdr:cNvPr>
        <xdr:cNvSpPr/>
      </xdr:nvSpPr>
      <xdr:spPr>
        <a:xfrm>
          <a:off x="0" y="3702504"/>
          <a:ext cx="4005149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20</xdr:row>
      <xdr:rowOff>104775</xdr:rowOff>
    </xdr:from>
    <xdr:to>
      <xdr:col>1</xdr:col>
      <xdr:colOff>2140291</xdr:colOff>
      <xdr:row>21</xdr:row>
      <xdr:rowOff>114754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576EBFF-42BA-426D-9F35-E458DC4F7C9D}"/>
            </a:ext>
          </a:extLst>
        </xdr:cNvPr>
        <xdr:cNvSpPr txBox="1"/>
      </xdr:nvSpPr>
      <xdr:spPr>
        <a:xfrm>
          <a:off x="0" y="3448050"/>
          <a:ext cx="2797516" cy="2004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Maize Producer Deliveries</a:t>
          </a:r>
        </a:p>
      </xdr:txBody>
    </xdr:sp>
    <xdr:clientData/>
  </xdr:twoCellAnchor>
  <xdr:twoCellAnchor>
    <xdr:from>
      <xdr:col>0</xdr:col>
      <xdr:colOff>83961</xdr:colOff>
      <xdr:row>161</xdr:row>
      <xdr:rowOff>25906</xdr:rowOff>
    </xdr:from>
    <xdr:to>
      <xdr:col>10</xdr:col>
      <xdr:colOff>574974</xdr:colOff>
      <xdr:row>166</xdr:row>
      <xdr:rowOff>92813</xdr:rowOff>
    </xdr:to>
    <xdr:sp macro="" textlink="">
      <xdr:nvSpPr>
        <xdr:cNvPr id="66" name="TextBox 10">
          <a:extLst>
            <a:ext uri="{FF2B5EF4-FFF2-40B4-BE49-F238E27FC236}">
              <a16:creationId xmlns:a16="http://schemas.microsoft.com/office/drawing/2014/main" id="{75E705E8-6F02-4739-B2E0-6F561239B392}"/>
            </a:ext>
          </a:extLst>
        </xdr:cNvPr>
        <xdr:cNvSpPr txBox="1"/>
      </xdr:nvSpPr>
      <xdr:spPr>
        <a:xfrm>
          <a:off x="83961" y="28546477"/>
          <a:ext cx="10016013" cy="951372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ZA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Domestic Market Insights &amp; Data: </a:t>
          </a:r>
          <a:r>
            <a:rPr lang="en-ZA" sz="1000" b="0" i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www.grainsa.co.za /www.sagis.co.za</a:t>
          </a:r>
          <a:endParaRPr lang="en-Z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ZA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Market Insights &amp; Data</a:t>
          </a:r>
          <a:r>
            <a:rPr lang="en-ZA" sz="1000" b="1" i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ZA" sz="1000" b="0" i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www.usda.gov</a:t>
          </a:r>
          <a:br>
            <a:rPr lang="en-ZA" sz="1000" b="0" i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ZA" sz="1000" b="0" i="1" u="sng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ZA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Compiled by</a:t>
          </a:r>
          <a:r>
            <a:rPr lang="en-ZA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Mlibo Qotoyi. </a:t>
          </a:r>
          <a:r>
            <a:rPr lang="en-ZA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any queries,contact </a:t>
          </a:r>
          <a:r>
            <a:rPr lang="en-ZA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Mlibo@grainsa.co.za</a:t>
          </a:r>
        </a:p>
        <a:p>
          <a:pPr algn="ctr" eaLnBrk="1" fontAlgn="auto" latinLnBrk="0" hangingPunct="1"/>
          <a:r>
            <a:rPr lang="en-ZA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Thank you for the Maize Trust for partially funding this project</a:t>
          </a:r>
          <a:endParaRPr lang="en-Z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ZA" sz="1100"/>
        </a:p>
      </xdr:txBody>
    </xdr:sp>
    <xdr:clientData/>
  </xdr:twoCellAnchor>
  <xdr:twoCellAnchor>
    <xdr:from>
      <xdr:col>1</xdr:col>
      <xdr:colOff>1958068</xdr:colOff>
      <xdr:row>30</xdr:row>
      <xdr:rowOff>152400</xdr:rowOff>
    </xdr:from>
    <xdr:to>
      <xdr:col>7</xdr:col>
      <xdr:colOff>493599</xdr:colOff>
      <xdr:row>33</xdr:row>
      <xdr:rowOff>29028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8F61FB0-4E73-43F7-A954-D1E2C3BF5217}"/>
            </a:ext>
          </a:extLst>
        </xdr:cNvPr>
        <xdr:cNvSpPr/>
      </xdr:nvSpPr>
      <xdr:spPr>
        <a:xfrm>
          <a:off x="2611211" y="5336721"/>
          <a:ext cx="5039745" cy="366486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2</xdr:col>
      <xdr:colOff>348796</xdr:colOff>
      <xdr:row>33</xdr:row>
      <xdr:rowOff>2721</xdr:rowOff>
    </xdr:from>
    <xdr:to>
      <xdr:col>7</xdr:col>
      <xdr:colOff>96270</xdr:colOff>
      <xdr:row>33</xdr:row>
      <xdr:rowOff>48440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BA7D084-C12C-4A1D-85C2-83049AE8F884}"/>
            </a:ext>
          </a:extLst>
        </xdr:cNvPr>
        <xdr:cNvSpPr/>
      </xdr:nvSpPr>
      <xdr:spPr>
        <a:xfrm>
          <a:off x="3151867" y="5676900"/>
          <a:ext cx="4101760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144008</xdr:colOff>
      <xdr:row>31</xdr:row>
      <xdr:rowOff>72118</xdr:rowOff>
    </xdr:from>
    <xdr:to>
      <xdr:col>6</xdr:col>
      <xdr:colOff>207849</xdr:colOff>
      <xdr:row>32</xdr:row>
      <xdr:rowOff>110672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94A0128-B8C5-4BC9-A1AA-D5FC685F4192}"/>
            </a:ext>
          </a:extLst>
        </xdr:cNvPr>
        <xdr:cNvSpPr txBox="1"/>
      </xdr:nvSpPr>
      <xdr:spPr>
        <a:xfrm>
          <a:off x="3858758" y="5419725"/>
          <a:ext cx="2853305" cy="201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Import-</a:t>
          </a:r>
          <a:r>
            <a:rPr lang="en-ZA" sz="12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and Export Parity Prices</a:t>
          </a:r>
          <a:endParaRPr lang="en-ZA" sz="12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2</xdr:col>
      <xdr:colOff>91168</xdr:colOff>
      <xdr:row>33</xdr:row>
      <xdr:rowOff>112939</xdr:rowOff>
    </xdr:from>
    <xdr:to>
      <xdr:col>8</xdr:col>
      <xdr:colOff>53068</xdr:colOff>
      <xdr:row>35</xdr:row>
      <xdr:rowOff>93890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2610311-4ABC-420A-90BA-FE6EA485B2C5}"/>
            </a:ext>
          </a:extLst>
        </xdr:cNvPr>
        <xdr:cNvSpPr txBox="1"/>
      </xdr:nvSpPr>
      <xdr:spPr>
        <a:xfrm>
          <a:off x="2894239" y="5787118"/>
          <a:ext cx="4969329" cy="30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i="1">
              <a:latin typeface="Arial" panose="020B0604020202020204" pitchFamily="34" charset="0"/>
              <a:cs typeface="Arial" panose="020B0604020202020204" pitchFamily="34" charset="0"/>
            </a:rPr>
            <a:t>Parity prices delivered in Randfontein. WEAT BDN harbour/coast import par not export parity</a:t>
          </a:r>
        </a:p>
      </xdr:txBody>
    </xdr:sp>
    <xdr:clientData/>
  </xdr:twoCellAnchor>
  <xdr:twoCellAnchor>
    <xdr:from>
      <xdr:col>8</xdr:col>
      <xdr:colOff>180975</xdr:colOff>
      <xdr:row>4</xdr:row>
      <xdr:rowOff>95250</xdr:rowOff>
    </xdr:from>
    <xdr:to>
      <xdr:col>9</xdr:col>
      <xdr:colOff>390524</xdr:colOff>
      <xdr:row>5</xdr:row>
      <xdr:rowOff>133350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57F5982-83B5-46B7-8CEC-8EBB153A12D5}"/>
            </a:ext>
          </a:extLst>
        </xdr:cNvPr>
        <xdr:cNvSpPr/>
      </xdr:nvSpPr>
      <xdr:spPr>
        <a:xfrm>
          <a:off x="5695950" y="742950"/>
          <a:ext cx="1095374" cy="238125"/>
        </a:xfrm>
        <a:prstGeom prst="rect">
          <a:avLst/>
        </a:prstGeom>
        <a:solidFill>
          <a:srgbClr val="FF9900"/>
        </a:solidFill>
        <a:ln>
          <a:solidFill>
            <a:sysClr val="windowText" lastClr="00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8</xdr:col>
      <xdr:colOff>180975</xdr:colOff>
      <xdr:row>4</xdr:row>
      <xdr:rowOff>95249</xdr:rowOff>
    </xdr:from>
    <xdr:to>
      <xdr:col>9</xdr:col>
      <xdr:colOff>381000</xdr:colOff>
      <xdr:row>5</xdr:row>
      <xdr:rowOff>123825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2F0C750-C8A9-491E-889B-D2747CEA0D97}"/>
            </a:ext>
          </a:extLst>
        </xdr:cNvPr>
        <xdr:cNvSpPr txBox="1"/>
      </xdr:nvSpPr>
      <xdr:spPr>
        <a:xfrm>
          <a:off x="5695950" y="742949"/>
          <a:ext cx="1085850" cy="22860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ZA" sz="1000" b="1">
              <a:latin typeface="Arial" panose="020B0604020202020204" pitchFamily="34" charset="0"/>
              <a:cs typeface="Arial" panose="020B0604020202020204" pitchFamily="34" charset="0"/>
            </a:rPr>
            <a:t>Week number:</a:t>
          </a:r>
        </a:p>
      </xdr:txBody>
    </xdr:sp>
    <xdr:clientData/>
  </xdr:twoCellAnchor>
  <xdr:twoCellAnchor>
    <xdr:from>
      <xdr:col>1</xdr:col>
      <xdr:colOff>533400</xdr:colOff>
      <xdr:row>23</xdr:row>
      <xdr:rowOff>38100</xdr:rowOff>
    </xdr:from>
    <xdr:to>
      <xdr:col>1</xdr:col>
      <xdr:colOff>1905000</xdr:colOff>
      <xdr:row>24</xdr:row>
      <xdr:rowOff>85725</xdr:rowOff>
    </xdr:to>
    <xdr:sp macro="" textlink="">
      <xdr:nvSpPr>
        <xdr:cNvPr id="27" name="TextBox 22">
          <a:extLst>
            <a:ext uri="{FF2B5EF4-FFF2-40B4-BE49-F238E27FC236}">
              <a16:creationId xmlns:a16="http://schemas.microsoft.com/office/drawing/2014/main" id="{326CF465-1697-49B5-94BD-D3DEBAEF4651}"/>
            </a:ext>
          </a:extLst>
        </xdr:cNvPr>
        <xdr:cNvSpPr txBox="1"/>
      </xdr:nvSpPr>
      <xdr:spPr>
        <a:xfrm>
          <a:off x="1181100" y="4095750"/>
          <a:ext cx="1371600" cy="209550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Dec - 8 Dec</a:t>
          </a:r>
          <a:endParaRPr lang="en-ZA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66675</xdr:rowOff>
    </xdr:from>
    <xdr:to>
      <xdr:col>9</xdr:col>
      <xdr:colOff>419099</xdr:colOff>
      <xdr:row>15</xdr:row>
      <xdr:rowOff>142875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1A0D53A-A527-4922-85B4-4AD05A6993E2}"/>
            </a:ext>
          </a:extLst>
        </xdr:cNvPr>
        <xdr:cNvSpPr/>
      </xdr:nvSpPr>
      <xdr:spPr>
        <a:xfrm>
          <a:off x="5724525" y="2371725"/>
          <a:ext cx="1095374" cy="238125"/>
        </a:xfrm>
        <a:prstGeom prst="rect">
          <a:avLst/>
        </a:prstGeom>
        <a:solidFill>
          <a:srgbClr val="FF9900"/>
        </a:solidFill>
        <a:ln>
          <a:solidFill>
            <a:sysClr val="windowText" lastClr="00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8</xdr:col>
      <xdr:colOff>209550</xdr:colOff>
      <xdr:row>14</xdr:row>
      <xdr:rowOff>66675</xdr:rowOff>
    </xdr:from>
    <xdr:to>
      <xdr:col>9</xdr:col>
      <xdr:colOff>409575</xdr:colOff>
      <xdr:row>15</xdr:row>
      <xdr:rowOff>133351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793973F-567C-4336-AE6F-EA555FD6A71F}"/>
            </a:ext>
          </a:extLst>
        </xdr:cNvPr>
        <xdr:cNvSpPr txBox="1"/>
      </xdr:nvSpPr>
      <xdr:spPr>
        <a:xfrm>
          <a:off x="5724525" y="2371725"/>
          <a:ext cx="1085850" cy="22860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ZA" sz="1000" b="1">
              <a:latin typeface="Arial" panose="020B0604020202020204" pitchFamily="34" charset="0"/>
              <a:cs typeface="Arial" panose="020B0604020202020204" pitchFamily="34" charset="0"/>
            </a:rPr>
            <a:t>Week number:</a:t>
          </a:r>
        </a:p>
      </xdr:txBody>
    </xdr:sp>
    <xdr:clientData/>
  </xdr:twoCellAnchor>
  <xdr:twoCellAnchor>
    <xdr:from>
      <xdr:col>0</xdr:col>
      <xdr:colOff>0</xdr:colOff>
      <xdr:row>48</xdr:row>
      <xdr:rowOff>152401</xdr:rowOff>
    </xdr:from>
    <xdr:to>
      <xdr:col>3</xdr:col>
      <xdr:colOff>583406</xdr:colOff>
      <xdr:row>50</xdr:row>
      <xdr:rowOff>83798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7035EE16-1418-4894-B6BF-7EAD5755FC3D}"/>
            </a:ext>
          </a:extLst>
        </xdr:cNvPr>
        <xdr:cNvSpPr/>
      </xdr:nvSpPr>
      <xdr:spPr>
        <a:xfrm>
          <a:off x="0" y="8772526"/>
          <a:ext cx="4241006" cy="274297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50</xdr:row>
      <xdr:rowOff>76200</xdr:rowOff>
    </xdr:from>
    <xdr:to>
      <xdr:col>3</xdr:col>
      <xdr:colOff>390411</xdr:colOff>
      <xdr:row>50</xdr:row>
      <xdr:rowOff>121919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3BE65512-CBFF-406F-BB75-7A1673F3670F}"/>
            </a:ext>
          </a:extLst>
        </xdr:cNvPr>
        <xdr:cNvSpPr/>
      </xdr:nvSpPr>
      <xdr:spPr>
        <a:xfrm>
          <a:off x="0" y="9039225"/>
          <a:ext cx="4048011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19526</xdr:colOff>
      <xdr:row>49</xdr:row>
      <xdr:rowOff>4987</xdr:rowOff>
    </xdr:from>
    <xdr:to>
      <xdr:col>2</xdr:col>
      <xdr:colOff>590102</xdr:colOff>
      <xdr:row>50</xdr:row>
      <xdr:rowOff>48633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FA46D99-6AFE-4A3D-B83A-B3750AD728E9}"/>
            </a:ext>
          </a:extLst>
        </xdr:cNvPr>
        <xdr:cNvSpPr txBox="1"/>
      </xdr:nvSpPr>
      <xdr:spPr>
        <a:xfrm>
          <a:off x="19526" y="8454222"/>
          <a:ext cx="3248782" cy="211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Sojaboon uitvoere</a:t>
          </a:r>
          <a:r>
            <a:rPr lang="en-ZA" sz="12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soos in November 2023</a:t>
          </a:r>
          <a:endParaRPr lang="en-ZA" sz="12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2</xdr:col>
      <xdr:colOff>817721</xdr:colOff>
      <xdr:row>35</xdr:row>
      <xdr:rowOff>99059</xdr:rowOff>
    </xdr:from>
    <xdr:to>
      <xdr:col>6</xdr:col>
      <xdr:colOff>140970</xdr:colOff>
      <xdr:row>47</xdr:row>
      <xdr:rowOff>49530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D347460-BA74-4925-9AD4-43776AD97211}"/>
            </a:ext>
          </a:extLst>
        </xdr:cNvPr>
        <xdr:cNvSpPr/>
      </xdr:nvSpPr>
      <xdr:spPr>
        <a:xfrm>
          <a:off x="3585574" y="6083000"/>
          <a:ext cx="3256514" cy="207958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2</xdr:col>
      <xdr:colOff>785813</xdr:colOff>
      <xdr:row>35</xdr:row>
      <xdr:rowOff>59531</xdr:rowOff>
    </xdr:from>
    <xdr:to>
      <xdr:col>6</xdr:col>
      <xdr:colOff>190500</xdr:colOff>
      <xdr:row>47</xdr:row>
      <xdr:rowOff>95250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B5514CF-0A0B-4508-9628-2FB4B4289E69}"/>
            </a:ext>
          </a:extLst>
        </xdr:cNvPr>
        <xdr:cNvSpPr/>
      </xdr:nvSpPr>
      <xdr:spPr>
        <a:xfrm>
          <a:off x="3583782" y="6084094"/>
          <a:ext cx="3095624" cy="248840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0</xdr:row>
      <xdr:rowOff>122465</xdr:rowOff>
    </xdr:from>
    <xdr:to>
      <xdr:col>4</xdr:col>
      <xdr:colOff>269081</xdr:colOff>
      <xdr:row>2</xdr:row>
      <xdr:rowOff>151494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780E5AD-D746-4DE0-8C61-7ABF6A533323}"/>
            </a:ext>
          </a:extLst>
        </xdr:cNvPr>
        <xdr:cNvSpPr/>
      </xdr:nvSpPr>
      <xdr:spPr>
        <a:xfrm>
          <a:off x="0" y="122465"/>
          <a:ext cx="5161121" cy="364309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3175</xdr:colOff>
      <xdr:row>2</xdr:row>
      <xdr:rowOff>138794</xdr:rowOff>
    </xdr:from>
    <xdr:to>
      <xdr:col>3</xdr:col>
      <xdr:colOff>303099</xdr:colOff>
      <xdr:row>3</xdr:row>
      <xdr:rowOff>22588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7E24725-92D6-4DE8-867D-24BC5EAC6CCC}"/>
            </a:ext>
          </a:extLst>
        </xdr:cNvPr>
        <xdr:cNvSpPr/>
      </xdr:nvSpPr>
      <xdr:spPr>
        <a:xfrm>
          <a:off x="3175" y="474074"/>
          <a:ext cx="3835604" cy="51434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1133</xdr:colOff>
      <xdr:row>1</xdr:row>
      <xdr:rowOff>27215</xdr:rowOff>
    </xdr:from>
    <xdr:to>
      <xdr:col>1</xdr:col>
      <xdr:colOff>2141424</xdr:colOff>
      <xdr:row>2</xdr:row>
      <xdr:rowOff>65769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738F766-C656-40A3-BED1-B5E4C393BA2C}"/>
            </a:ext>
          </a:extLst>
        </xdr:cNvPr>
        <xdr:cNvSpPr txBox="1"/>
      </xdr:nvSpPr>
      <xdr:spPr>
        <a:xfrm>
          <a:off x="1133" y="194855"/>
          <a:ext cx="2673691" cy="206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Maize Exports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269081</xdr:colOff>
      <xdr:row>13</xdr:row>
      <xdr:rowOff>27124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8984441B-7753-4BC9-BF49-93EEAA324D5E}"/>
            </a:ext>
          </a:extLst>
        </xdr:cNvPr>
        <xdr:cNvSpPr/>
      </xdr:nvSpPr>
      <xdr:spPr>
        <a:xfrm>
          <a:off x="0" y="1930400"/>
          <a:ext cx="5158581" cy="370024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7620</xdr:colOff>
      <xdr:row>12</xdr:row>
      <xdr:rowOff>136344</xdr:rowOff>
    </xdr:from>
    <xdr:to>
      <xdr:col>3</xdr:col>
      <xdr:colOff>307544</xdr:colOff>
      <xdr:row>13</xdr:row>
      <xdr:rowOff>20138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8AC74A8C-255C-4F60-8D09-64000E2248A4}"/>
            </a:ext>
          </a:extLst>
        </xdr:cNvPr>
        <xdr:cNvSpPr/>
      </xdr:nvSpPr>
      <xdr:spPr>
        <a:xfrm>
          <a:off x="7620" y="2208984"/>
          <a:ext cx="3835604" cy="51434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11</xdr:row>
      <xdr:rowOff>66675</xdr:rowOff>
    </xdr:from>
    <xdr:to>
      <xdr:col>1</xdr:col>
      <xdr:colOff>2140291</xdr:colOff>
      <xdr:row>12</xdr:row>
      <xdr:rowOff>105229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343B57B-0843-4640-9D39-D0CF3A97A826}"/>
            </a:ext>
          </a:extLst>
        </xdr:cNvPr>
        <xdr:cNvSpPr txBox="1"/>
      </xdr:nvSpPr>
      <xdr:spPr>
        <a:xfrm>
          <a:off x="0" y="1971675"/>
          <a:ext cx="2673691" cy="206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Wheat</a:t>
          </a:r>
          <a:r>
            <a:rPr lang="en-ZA" sz="12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Imports</a:t>
          </a:r>
          <a:endParaRPr lang="en-ZA" sz="12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0</xdr:col>
      <xdr:colOff>0</xdr:colOff>
      <xdr:row>20</xdr:row>
      <xdr:rowOff>44451</xdr:rowOff>
    </xdr:from>
    <xdr:to>
      <xdr:col>4</xdr:col>
      <xdr:colOff>269081</xdr:colOff>
      <xdr:row>22</xdr:row>
      <xdr:rowOff>20564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88462CD1-1045-4CCF-AAEC-74472BE681BF}"/>
            </a:ext>
          </a:extLst>
        </xdr:cNvPr>
        <xdr:cNvSpPr/>
      </xdr:nvSpPr>
      <xdr:spPr>
        <a:xfrm>
          <a:off x="0" y="3549651"/>
          <a:ext cx="5154348" cy="348646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21</xdr:row>
      <xdr:rowOff>168729</xdr:rowOff>
    </xdr:from>
    <xdr:to>
      <xdr:col>3</xdr:col>
      <xdr:colOff>299924</xdr:colOff>
      <xdr:row>22</xdr:row>
      <xdr:rowOff>23948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B0E8C7C4-8202-43D2-B625-4EBC7FC84FF6}"/>
            </a:ext>
          </a:extLst>
        </xdr:cNvPr>
        <xdr:cNvSpPr/>
      </xdr:nvSpPr>
      <xdr:spPr>
        <a:xfrm>
          <a:off x="0" y="3826329"/>
          <a:ext cx="3835604" cy="3809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20</xdr:row>
      <xdr:rowOff>104775</xdr:rowOff>
    </xdr:from>
    <xdr:to>
      <xdr:col>1</xdr:col>
      <xdr:colOff>2140291</xdr:colOff>
      <xdr:row>21</xdr:row>
      <xdr:rowOff>114754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88DC57C-4F95-4625-85B6-02DC9E931811}"/>
            </a:ext>
          </a:extLst>
        </xdr:cNvPr>
        <xdr:cNvSpPr txBox="1"/>
      </xdr:nvSpPr>
      <xdr:spPr>
        <a:xfrm>
          <a:off x="0" y="3579495"/>
          <a:ext cx="2673691" cy="192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Maize Producer Deliveries</a:t>
          </a:r>
        </a:p>
      </xdr:txBody>
    </xdr:sp>
    <xdr:clientData/>
  </xdr:twoCellAnchor>
  <xdr:twoCellAnchor>
    <xdr:from>
      <xdr:col>1</xdr:col>
      <xdr:colOff>1958068</xdr:colOff>
      <xdr:row>30</xdr:row>
      <xdr:rowOff>129540</xdr:rowOff>
    </xdr:from>
    <xdr:to>
      <xdr:col>7</xdr:col>
      <xdr:colOff>493599</xdr:colOff>
      <xdr:row>33</xdr:row>
      <xdr:rowOff>6168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962470B9-E57D-49F9-BD84-A2C5A3ED3ED5}"/>
            </a:ext>
          </a:extLst>
        </xdr:cNvPr>
        <xdr:cNvSpPr/>
      </xdr:nvSpPr>
      <xdr:spPr>
        <a:xfrm>
          <a:off x="2582908" y="5318760"/>
          <a:ext cx="5393531" cy="379548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2</xdr:col>
      <xdr:colOff>348796</xdr:colOff>
      <xdr:row>33</xdr:row>
      <xdr:rowOff>2721</xdr:rowOff>
    </xdr:from>
    <xdr:to>
      <xdr:col>7</xdr:col>
      <xdr:colOff>96270</xdr:colOff>
      <xdr:row>33</xdr:row>
      <xdr:rowOff>48440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3E945840-80E9-4B2C-89F5-D45A2FEBC5BC}"/>
            </a:ext>
          </a:extLst>
        </xdr:cNvPr>
        <xdr:cNvSpPr/>
      </xdr:nvSpPr>
      <xdr:spPr>
        <a:xfrm>
          <a:off x="3023416" y="5694861"/>
          <a:ext cx="4563314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144008</xdr:colOff>
      <xdr:row>31</xdr:row>
      <xdr:rowOff>72118</xdr:rowOff>
    </xdr:from>
    <xdr:to>
      <xdr:col>6</xdr:col>
      <xdr:colOff>207849</xdr:colOff>
      <xdr:row>32</xdr:row>
      <xdr:rowOff>110672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66EADF23-9119-4CE3-9A39-8B5E7312600C}"/>
            </a:ext>
          </a:extLst>
        </xdr:cNvPr>
        <xdr:cNvSpPr txBox="1"/>
      </xdr:nvSpPr>
      <xdr:spPr>
        <a:xfrm>
          <a:off x="3679688" y="5428978"/>
          <a:ext cx="3393781" cy="206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Import-</a:t>
          </a:r>
          <a:r>
            <a:rPr lang="en-ZA" sz="1200" baseline="0">
              <a:latin typeface="Source Sans Pro Black" panose="020B0803030403020204" pitchFamily="34" charset="0"/>
              <a:ea typeface="Source Sans Pro Black" panose="020B0803030403020204" pitchFamily="34" charset="0"/>
            </a:rPr>
            <a:t> and Export Parity Prices</a:t>
          </a:r>
          <a:endParaRPr lang="en-ZA" sz="1200">
            <a:latin typeface="Source Sans Pro Black" panose="020B0803030403020204" pitchFamily="34" charset="0"/>
            <a:ea typeface="Source Sans Pro Black" panose="020B0803030403020204" pitchFamily="34" charset="0"/>
          </a:endParaRPr>
        </a:p>
      </xdr:txBody>
    </xdr:sp>
    <xdr:clientData/>
  </xdr:twoCellAnchor>
  <xdr:twoCellAnchor>
    <xdr:from>
      <xdr:col>2</xdr:col>
      <xdr:colOff>91168</xdr:colOff>
      <xdr:row>33</xdr:row>
      <xdr:rowOff>112939</xdr:rowOff>
    </xdr:from>
    <xdr:to>
      <xdr:col>8</xdr:col>
      <xdr:colOff>53068</xdr:colOff>
      <xdr:row>35</xdr:row>
      <xdr:rowOff>93890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D10EC5F-A100-4635-811E-4F5996C6DB91}"/>
            </a:ext>
          </a:extLst>
        </xdr:cNvPr>
        <xdr:cNvSpPr txBox="1"/>
      </xdr:nvSpPr>
      <xdr:spPr>
        <a:xfrm>
          <a:off x="2765788" y="5805079"/>
          <a:ext cx="5402580" cy="316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i="1">
              <a:latin typeface="Arial" panose="020B0604020202020204" pitchFamily="34" charset="0"/>
              <a:cs typeface="Arial" panose="020B0604020202020204" pitchFamily="34" charset="0"/>
            </a:rPr>
            <a:t>Parity prices delivered in Randfontein. WEAT BDN harbour/coast import par not export parity</a:t>
          </a:r>
        </a:p>
      </xdr:txBody>
    </xdr:sp>
    <xdr:clientData/>
  </xdr:twoCellAnchor>
  <xdr:twoCellAnchor>
    <xdr:from>
      <xdr:col>8</xdr:col>
      <xdr:colOff>180975</xdr:colOff>
      <xdr:row>4</xdr:row>
      <xdr:rowOff>95250</xdr:rowOff>
    </xdr:from>
    <xdr:to>
      <xdr:col>9</xdr:col>
      <xdr:colOff>390524</xdr:colOff>
      <xdr:row>5</xdr:row>
      <xdr:rowOff>133350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C6543BC9-8674-4231-B882-C43ACEF47FF2}"/>
            </a:ext>
          </a:extLst>
        </xdr:cNvPr>
        <xdr:cNvSpPr/>
      </xdr:nvSpPr>
      <xdr:spPr>
        <a:xfrm>
          <a:off x="8296275" y="765810"/>
          <a:ext cx="834389" cy="236220"/>
        </a:xfrm>
        <a:prstGeom prst="rect">
          <a:avLst/>
        </a:prstGeom>
        <a:solidFill>
          <a:srgbClr val="FF9900"/>
        </a:solidFill>
        <a:ln>
          <a:solidFill>
            <a:sysClr val="windowText" lastClr="00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8</xdr:col>
      <xdr:colOff>180975</xdr:colOff>
      <xdr:row>4</xdr:row>
      <xdr:rowOff>95249</xdr:rowOff>
    </xdr:from>
    <xdr:to>
      <xdr:col>9</xdr:col>
      <xdr:colOff>381000</xdr:colOff>
      <xdr:row>5</xdr:row>
      <xdr:rowOff>123825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D1A00A6-1072-4EF2-8048-08399E0690AB}"/>
            </a:ext>
          </a:extLst>
        </xdr:cNvPr>
        <xdr:cNvSpPr txBox="1"/>
      </xdr:nvSpPr>
      <xdr:spPr>
        <a:xfrm>
          <a:off x="8296275" y="765809"/>
          <a:ext cx="824865" cy="2266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ZA" sz="1000" b="1">
              <a:latin typeface="Arial" panose="020B0604020202020204" pitchFamily="34" charset="0"/>
              <a:cs typeface="Arial" panose="020B0604020202020204" pitchFamily="34" charset="0"/>
            </a:rPr>
            <a:t>Week number:</a:t>
          </a:r>
        </a:p>
      </xdr:txBody>
    </xdr:sp>
    <xdr:clientData/>
  </xdr:twoCellAnchor>
  <xdr:twoCellAnchor>
    <xdr:from>
      <xdr:col>1</xdr:col>
      <xdr:colOff>358589</xdr:colOff>
      <xdr:row>23</xdr:row>
      <xdr:rowOff>17930</xdr:rowOff>
    </xdr:from>
    <xdr:to>
      <xdr:col>1</xdr:col>
      <xdr:colOff>1905000</xdr:colOff>
      <xdr:row>24</xdr:row>
      <xdr:rowOff>85725</xdr:rowOff>
    </xdr:to>
    <xdr:sp macro="" textlink="">
      <xdr:nvSpPr>
        <xdr:cNvPr id="100" name="TextBox 22">
          <a:extLst>
            <a:ext uri="{FF2B5EF4-FFF2-40B4-BE49-F238E27FC236}">
              <a16:creationId xmlns:a16="http://schemas.microsoft.com/office/drawing/2014/main" id="{83500470-5F83-4C56-BFC3-4729A551B7E0}"/>
            </a:ext>
          </a:extLst>
        </xdr:cNvPr>
        <xdr:cNvSpPr txBox="1"/>
      </xdr:nvSpPr>
      <xdr:spPr>
        <a:xfrm>
          <a:off x="986118" y="4061012"/>
          <a:ext cx="1546411" cy="229160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Z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Mar - 04 Apr 2025</a:t>
          </a:r>
          <a:endParaRPr lang="en-ZA"/>
        </a:p>
      </xdr:txBody>
    </xdr:sp>
    <xdr:clientData/>
  </xdr:twoCellAnchor>
  <xdr:twoCellAnchor>
    <xdr:from>
      <xdr:col>8</xdr:col>
      <xdr:colOff>209550</xdr:colOff>
      <xdr:row>14</xdr:row>
      <xdr:rowOff>66675</xdr:rowOff>
    </xdr:from>
    <xdr:to>
      <xdr:col>9</xdr:col>
      <xdr:colOff>419099</xdr:colOff>
      <xdr:row>15</xdr:row>
      <xdr:rowOff>142875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3B5FA6F-999A-4664-9F28-274D6ECD091F}"/>
            </a:ext>
          </a:extLst>
        </xdr:cNvPr>
        <xdr:cNvSpPr/>
      </xdr:nvSpPr>
      <xdr:spPr>
        <a:xfrm>
          <a:off x="8324850" y="2474595"/>
          <a:ext cx="834389" cy="243840"/>
        </a:xfrm>
        <a:prstGeom prst="rect">
          <a:avLst/>
        </a:prstGeom>
        <a:solidFill>
          <a:srgbClr val="FF9900"/>
        </a:solidFill>
        <a:ln>
          <a:solidFill>
            <a:sysClr val="windowText" lastClr="00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8</xdr:col>
      <xdr:colOff>209550</xdr:colOff>
      <xdr:row>14</xdr:row>
      <xdr:rowOff>66675</xdr:rowOff>
    </xdr:from>
    <xdr:to>
      <xdr:col>9</xdr:col>
      <xdr:colOff>409575</xdr:colOff>
      <xdr:row>15</xdr:row>
      <xdr:rowOff>133351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AF85F3E-EC53-4DB6-B58C-D8801FB6AFFC}"/>
            </a:ext>
          </a:extLst>
        </xdr:cNvPr>
        <xdr:cNvSpPr txBox="1"/>
      </xdr:nvSpPr>
      <xdr:spPr>
        <a:xfrm>
          <a:off x="8324850" y="2474595"/>
          <a:ext cx="824865" cy="2343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ZA" sz="1000" b="1">
              <a:latin typeface="Arial" panose="020B0604020202020204" pitchFamily="34" charset="0"/>
              <a:cs typeface="Arial" panose="020B0604020202020204" pitchFamily="34" charset="0"/>
            </a:rPr>
            <a:t>Week number:</a:t>
          </a:r>
        </a:p>
      </xdr:txBody>
    </xdr:sp>
    <xdr:clientData/>
  </xdr:twoCellAnchor>
  <xdr:twoCellAnchor>
    <xdr:from>
      <xdr:col>0</xdr:col>
      <xdr:colOff>0</xdr:colOff>
      <xdr:row>48</xdr:row>
      <xdr:rowOff>152401</xdr:rowOff>
    </xdr:from>
    <xdr:to>
      <xdr:col>3</xdr:col>
      <xdr:colOff>583406</xdr:colOff>
      <xdr:row>50</xdr:row>
      <xdr:rowOff>83798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D0C7C6E8-B8BA-4D92-877F-357C1301E942}"/>
            </a:ext>
          </a:extLst>
        </xdr:cNvPr>
        <xdr:cNvSpPr/>
      </xdr:nvSpPr>
      <xdr:spPr>
        <a:xfrm>
          <a:off x="0" y="8519161"/>
          <a:ext cx="4119086" cy="266677"/>
        </a:xfrm>
        <a:prstGeom prst="rect">
          <a:avLst/>
        </a:prstGeom>
        <a:solidFill>
          <a:srgbClr val="AE9344"/>
        </a:solidFill>
        <a:ln>
          <a:solidFill>
            <a:srgbClr val="AE9344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0</xdr:colOff>
      <xdr:row>50</xdr:row>
      <xdr:rowOff>76200</xdr:rowOff>
    </xdr:from>
    <xdr:to>
      <xdr:col>3</xdr:col>
      <xdr:colOff>390411</xdr:colOff>
      <xdr:row>50</xdr:row>
      <xdr:rowOff>121919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60DF5BCC-8FCF-4701-920A-45156E5F1F45}"/>
            </a:ext>
          </a:extLst>
        </xdr:cNvPr>
        <xdr:cNvSpPr/>
      </xdr:nvSpPr>
      <xdr:spPr>
        <a:xfrm>
          <a:off x="0" y="8778240"/>
          <a:ext cx="3926091" cy="45719"/>
        </a:xfrm>
        <a:prstGeom prst="rect">
          <a:avLst/>
        </a:prstGeom>
        <a:solidFill>
          <a:srgbClr val="58595B"/>
        </a:solidFill>
        <a:ln>
          <a:solidFill>
            <a:srgbClr val="58595B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19526</xdr:colOff>
      <xdr:row>49</xdr:row>
      <xdr:rowOff>4987</xdr:rowOff>
    </xdr:from>
    <xdr:to>
      <xdr:col>2</xdr:col>
      <xdr:colOff>590102</xdr:colOff>
      <xdr:row>50</xdr:row>
      <xdr:rowOff>48633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B98A643-D341-42E3-8503-CCA5160519E9}"/>
            </a:ext>
          </a:extLst>
        </xdr:cNvPr>
        <xdr:cNvSpPr txBox="1"/>
      </xdr:nvSpPr>
      <xdr:spPr>
        <a:xfrm>
          <a:off x="19526" y="8539387"/>
          <a:ext cx="3245196" cy="211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200">
              <a:latin typeface="Source Sans Pro Black" panose="020B0803030403020204" pitchFamily="34" charset="0"/>
              <a:ea typeface="Source Sans Pro Black" panose="020B0803030403020204" pitchFamily="34" charset="0"/>
            </a:rPr>
            <a:t>USDA Crop progress</a:t>
          </a:r>
        </a:p>
      </xdr:txBody>
    </xdr:sp>
    <xdr:clientData/>
  </xdr:twoCellAnchor>
  <xdr:twoCellAnchor>
    <xdr:from>
      <xdr:col>2</xdr:col>
      <xdr:colOff>853580</xdr:colOff>
      <xdr:row>35</xdr:row>
      <xdr:rowOff>63200</xdr:rowOff>
    </xdr:from>
    <xdr:to>
      <xdr:col>6</xdr:col>
      <xdr:colOff>176829</xdr:colOff>
      <xdr:row>47</xdr:row>
      <xdr:rowOff>13671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593FAEF9-13C6-4825-B00A-629635F311A3}"/>
            </a:ext>
          </a:extLst>
        </xdr:cNvPr>
        <xdr:cNvSpPr/>
      </xdr:nvSpPr>
      <xdr:spPr>
        <a:xfrm>
          <a:off x="3534027" y="6159200"/>
          <a:ext cx="3680096" cy="20930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2</xdr:col>
      <xdr:colOff>785813</xdr:colOff>
      <xdr:row>35</xdr:row>
      <xdr:rowOff>59531</xdr:rowOff>
    </xdr:from>
    <xdr:to>
      <xdr:col>6</xdr:col>
      <xdr:colOff>190500</xdr:colOff>
      <xdr:row>47</xdr:row>
      <xdr:rowOff>95250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A12B1704-7228-4580-BAA3-2473C8DB0A26}"/>
            </a:ext>
          </a:extLst>
        </xdr:cNvPr>
        <xdr:cNvSpPr/>
      </xdr:nvSpPr>
      <xdr:spPr>
        <a:xfrm>
          <a:off x="3460433" y="6086951"/>
          <a:ext cx="3595687" cy="220741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</xdr:col>
      <xdr:colOff>197224</xdr:colOff>
      <xdr:row>14</xdr:row>
      <xdr:rowOff>26894</xdr:rowOff>
    </xdr:from>
    <xdr:to>
      <xdr:col>1</xdr:col>
      <xdr:colOff>1833282</xdr:colOff>
      <xdr:row>15</xdr:row>
      <xdr:rowOff>47065</xdr:rowOff>
    </xdr:to>
    <xdr:sp macro="" textlink="">
      <xdr:nvSpPr>
        <xdr:cNvPr id="83" name="TextBox 33">
          <a:extLst>
            <a:ext uri="{FF2B5EF4-FFF2-40B4-BE49-F238E27FC236}">
              <a16:creationId xmlns:a16="http://schemas.microsoft.com/office/drawing/2014/main" id="{BA99E733-88EC-48CC-81F0-B37F539AACFD}"/>
            </a:ext>
          </a:extLst>
        </xdr:cNvPr>
        <xdr:cNvSpPr txBox="1"/>
      </xdr:nvSpPr>
      <xdr:spPr>
        <a:xfrm>
          <a:off x="824753" y="2465294"/>
          <a:ext cx="1636058" cy="190500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Z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Mar - 04 Apr 2025</a:t>
          </a:r>
          <a:endParaRPr lang="en-ZA"/>
        </a:p>
      </xdr:txBody>
    </xdr:sp>
    <xdr:clientData/>
  </xdr:twoCellAnchor>
  <xdr:twoCellAnchor>
    <xdr:from>
      <xdr:col>1</xdr:col>
      <xdr:colOff>199129</xdr:colOff>
      <xdr:row>4</xdr:row>
      <xdr:rowOff>33338</xdr:rowOff>
    </xdr:from>
    <xdr:to>
      <xdr:col>1</xdr:col>
      <xdr:colOff>1771650</xdr:colOff>
      <xdr:row>5</xdr:row>
      <xdr:rowOff>36615</xdr:rowOff>
    </xdr:to>
    <xdr:sp macro="" textlink="">
      <xdr:nvSpPr>
        <xdr:cNvPr id="68" name="TextBox 34">
          <a:extLst>
            <a:ext uri="{FF2B5EF4-FFF2-40B4-BE49-F238E27FC236}">
              <a16:creationId xmlns:a16="http://schemas.microsoft.com/office/drawing/2014/main" id="{98C17C05-B378-4065-8107-A5AB7D63E27F}"/>
            </a:ext>
          </a:extLst>
        </xdr:cNvPr>
        <xdr:cNvSpPr txBox="1"/>
      </xdr:nvSpPr>
      <xdr:spPr>
        <a:xfrm>
          <a:off x="830160" y="700088"/>
          <a:ext cx="1572521" cy="205683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Z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Mar - 04 Apr 2025</a:t>
          </a:r>
          <a:endParaRPr lang="en-ZA"/>
        </a:p>
      </xdr:txBody>
    </xdr:sp>
    <xdr:clientData/>
  </xdr:twoCellAnchor>
  <xdr:twoCellAnchor>
    <xdr:from>
      <xdr:col>0</xdr:col>
      <xdr:colOff>0</xdr:colOff>
      <xdr:row>85</xdr:row>
      <xdr:rowOff>11428</xdr:rowOff>
    </xdr:from>
    <xdr:to>
      <xdr:col>3</xdr:col>
      <xdr:colOff>587216</xdr:colOff>
      <xdr:row>86</xdr:row>
      <xdr:rowOff>135700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C95CFC2E-3E41-F214-D8F4-76F7F2FEC332}"/>
            </a:ext>
          </a:extLst>
        </xdr:cNvPr>
        <xdr:cNvGrpSpPr/>
      </xdr:nvGrpSpPr>
      <xdr:grpSpPr>
        <a:xfrm>
          <a:off x="0" y="14906969"/>
          <a:ext cx="4132594" cy="291739"/>
          <a:chOff x="0" y="15357773"/>
          <a:chExt cx="4128275" cy="301885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ABA80335-0E46-4530-B80A-65AD0E9325D3}"/>
              </a:ext>
            </a:extLst>
          </xdr:cNvPr>
          <xdr:cNvSpPr/>
        </xdr:nvSpPr>
        <xdr:spPr>
          <a:xfrm>
            <a:off x="0" y="15357773"/>
            <a:ext cx="4128275" cy="263764"/>
          </a:xfrm>
          <a:prstGeom prst="rect">
            <a:avLst/>
          </a:prstGeom>
          <a:solidFill>
            <a:srgbClr val="AE9344"/>
          </a:solidFill>
          <a:ln>
            <a:solidFill>
              <a:srgbClr val="AE9344"/>
            </a:solidFill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ZA" sz="1100"/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FE780820-C650-46E2-9E62-BCEA6D1A7760}"/>
              </a:ext>
            </a:extLst>
          </xdr:cNvPr>
          <xdr:cNvSpPr/>
        </xdr:nvSpPr>
        <xdr:spPr>
          <a:xfrm>
            <a:off x="0" y="15613939"/>
            <a:ext cx="3942900" cy="45719"/>
          </a:xfrm>
          <a:prstGeom prst="rect">
            <a:avLst/>
          </a:prstGeom>
          <a:solidFill>
            <a:srgbClr val="58595B"/>
          </a:solidFill>
          <a:ln>
            <a:solidFill>
              <a:srgbClr val="58595B"/>
            </a:solidFill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ZA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15BCAC8E-EE93-4DBE-93C8-1460F13C86C3}"/>
              </a:ext>
            </a:extLst>
          </xdr:cNvPr>
          <xdr:cNvSpPr txBox="1"/>
        </xdr:nvSpPr>
        <xdr:spPr>
          <a:xfrm>
            <a:off x="19526" y="15370827"/>
            <a:ext cx="3248782" cy="2174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ZA" sz="1200">
                <a:latin typeface="Source Sans Pro Black" panose="020B0803030403020204" pitchFamily="34" charset="0"/>
                <a:ea typeface="Source Sans Pro Black" panose="020B0803030403020204" pitchFamily="34" charset="0"/>
              </a:rPr>
              <a:t>Weekly</a:t>
            </a:r>
            <a:r>
              <a:rPr lang="en-ZA" sz="1200" baseline="0">
                <a:latin typeface="Source Sans Pro Black" panose="020B0803030403020204" pitchFamily="34" charset="0"/>
                <a:ea typeface="Source Sans Pro Black" panose="020B0803030403020204" pitchFamily="34" charset="0"/>
              </a:rPr>
              <a:t> Market Recap</a:t>
            </a:r>
            <a:endParaRPr lang="en-ZA" sz="1200">
              <a:latin typeface="Source Sans Pro Black" panose="020B0803030403020204" pitchFamily="34" charset="0"/>
              <a:ea typeface="Source Sans Pro Black" panose="020B0803030403020204" pitchFamily="34" charset="0"/>
            </a:endParaRPr>
          </a:p>
        </xdr:txBody>
      </xdr:sp>
    </xdr:grpSp>
    <xdr:clientData/>
  </xdr:twoCellAnchor>
  <xdr:twoCellAnchor>
    <xdr:from>
      <xdr:col>3</xdr:col>
      <xdr:colOff>637630</xdr:colOff>
      <xdr:row>89</xdr:row>
      <xdr:rowOff>130084</xdr:rowOff>
    </xdr:from>
    <xdr:to>
      <xdr:col>5</xdr:col>
      <xdr:colOff>394607</xdr:colOff>
      <xdr:row>91</xdr:row>
      <xdr:rowOff>136071</xdr:rowOff>
    </xdr:to>
    <xdr:sp macro="" textlink="">
      <xdr:nvSpPr>
        <xdr:cNvPr id="74" name="TextBox 34">
          <a:extLst>
            <a:ext uri="{FF2B5EF4-FFF2-40B4-BE49-F238E27FC236}">
              <a16:creationId xmlns:a16="http://schemas.microsoft.com/office/drawing/2014/main" id="{775DF47C-8810-4027-8CB1-E3EF6AD79A72}"/>
            </a:ext>
          </a:extLst>
        </xdr:cNvPr>
        <xdr:cNvSpPr txBox="1"/>
      </xdr:nvSpPr>
      <xdr:spPr>
        <a:xfrm>
          <a:off x="4175487" y="15914370"/>
          <a:ext cx="2260691" cy="359772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April - 09 April 2025</a:t>
          </a:r>
          <a:endParaRPr lang="en-ZA">
            <a:effectLst/>
          </a:endParaRPr>
        </a:p>
      </xdr:txBody>
    </xdr:sp>
    <xdr:clientData/>
  </xdr:twoCellAnchor>
  <xdr:twoCellAnchor>
    <xdr:from>
      <xdr:col>1</xdr:col>
      <xdr:colOff>12924</xdr:colOff>
      <xdr:row>92</xdr:row>
      <xdr:rowOff>121210</xdr:rowOff>
    </xdr:from>
    <xdr:to>
      <xdr:col>1</xdr:col>
      <xdr:colOff>1556870</xdr:colOff>
      <xdr:row>94</xdr:row>
      <xdr:rowOff>6536</xdr:rowOff>
    </xdr:to>
    <xdr:sp macro="" textlink="">
      <xdr:nvSpPr>
        <xdr:cNvPr id="45" name="TextBox 34">
          <a:extLst>
            <a:ext uri="{FF2B5EF4-FFF2-40B4-BE49-F238E27FC236}">
              <a16:creationId xmlns:a16="http://schemas.microsoft.com/office/drawing/2014/main" id="{21823AB0-C371-4BD0-B688-79F722B1BFC9}"/>
            </a:ext>
          </a:extLst>
        </xdr:cNvPr>
        <xdr:cNvSpPr txBox="1"/>
      </xdr:nvSpPr>
      <xdr:spPr>
        <a:xfrm>
          <a:off x="635224" y="15723160"/>
          <a:ext cx="1543946" cy="215526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Maize</a:t>
          </a:r>
          <a:endParaRPr lang="en-ZA">
            <a:effectLst/>
          </a:endParaRPr>
        </a:p>
      </xdr:txBody>
    </xdr:sp>
    <xdr:clientData/>
  </xdr:twoCellAnchor>
  <xdr:twoCellAnchor>
    <xdr:from>
      <xdr:col>0</xdr:col>
      <xdr:colOff>618228</xdr:colOff>
      <xdr:row>111</xdr:row>
      <xdr:rowOff>49130</xdr:rowOff>
    </xdr:from>
    <xdr:to>
      <xdr:col>1</xdr:col>
      <xdr:colOff>1540360</xdr:colOff>
      <xdr:row>112</xdr:row>
      <xdr:rowOff>90031</xdr:rowOff>
    </xdr:to>
    <xdr:sp macro="" textlink="">
      <xdr:nvSpPr>
        <xdr:cNvPr id="53" name="TextBox 34">
          <a:extLst>
            <a:ext uri="{FF2B5EF4-FFF2-40B4-BE49-F238E27FC236}">
              <a16:creationId xmlns:a16="http://schemas.microsoft.com/office/drawing/2014/main" id="{848B1158-EF30-41F2-93C4-8F0265B03A9E}"/>
            </a:ext>
          </a:extLst>
        </xdr:cNvPr>
        <xdr:cNvSpPr txBox="1"/>
      </xdr:nvSpPr>
      <xdr:spPr>
        <a:xfrm>
          <a:off x="618228" y="19725059"/>
          <a:ext cx="1548061" cy="217793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Wheat</a:t>
          </a:r>
          <a:endParaRPr lang="en-ZA">
            <a:effectLst/>
          </a:endParaRPr>
        </a:p>
      </xdr:txBody>
    </xdr:sp>
    <xdr:clientData/>
  </xdr:twoCellAnchor>
  <xdr:twoCellAnchor>
    <xdr:from>
      <xdr:col>1</xdr:col>
      <xdr:colOff>223</xdr:colOff>
      <xdr:row>128</xdr:row>
      <xdr:rowOff>56062</xdr:rowOff>
    </xdr:from>
    <xdr:to>
      <xdr:col>1</xdr:col>
      <xdr:colOff>1544169</xdr:colOff>
      <xdr:row>129</xdr:row>
      <xdr:rowOff>91247</xdr:rowOff>
    </xdr:to>
    <xdr:sp macro="" textlink="">
      <xdr:nvSpPr>
        <xdr:cNvPr id="54" name="TextBox 34">
          <a:extLst>
            <a:ext uri="{FF2B5EF4-FFF2-40B4-BE49-F238E27FC236}">
              <a16:creationId xmlns:a16="http://schemas.microsoft.com/office/drawing/2014/main" id="{94399104-D518-47F5-AF9A-FC1DAE28147E}"/>
            </a:ext>
          </a:extLst>
        </xdr:cNvPr>
        <xdr:cNvSpPr txBox="1"/>
      </xdr:nvSpPr>
      <xdr:spPr>
        <a:xfrm>
          <a:off x="626152" y="22739169"/>
          <a:ext cx="1543946" cy="212078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Soybeans</a:t>
          </a:r>
          <a:endParaRPr lang="en-ZA">
            <a:effectLst/>
          </a:endParaRPr>
        </a:p>
      </xdr:txBody>
    </xdr:sp>
    <xdr:clientData/>
  </xdr:twoCellAnchor>
  <xdr:twoCellAnchor>
    <xdr:from>
      <xdr:col>1</xdr:col>
      <xdr:colOff>3811</xdr:colOff>
      <xdr:row>144</xdr:row>
      <xdr:rowOff>155965</xdr:rowOff>
    </xdr:from>
    <xdr:to>
      <xdr:col>1</xdr:col>
      <xdr:colOff>1543947</xdr:colOff>
      <xdr:row>146</xdr:row>
      <xdr:rowOff>32588</xdr:rowOff>
    </xdr:to>
    <xdr:sp macro="" textlink="">
      <xdr:nvSpPr>
        <xdr:cNvPr id="55" name="TextBox 34">
          <a:extLst>
            <a:ext uri="{FF2B5EF4-FFF2-40B4-BE49-F238E27FC236}">
              <a16:creationId xmlns:a16="http://schemas.microsoft.com/office/drawing/2014/main" id="{2B8D6432-9095-4F6D-96AB-976D8D8A0B64}"/>
            </a:ext>
          </a:extLst>
        </xdr:cNvPr>
        <xdr:cNvSpPr txBox="1"/>
      </xdr:nvSpPr>
      <xdr:spPr>
        <a:xfrm>
          <a:off x="629740" y="25669358"/>
          <a:ext cx="1540136" cy="230409"/>
        </a:xfrm>
        <a:prstGeom prst="rect">
          <a:avLst/>
        </a:prstGeom>
        <a:ln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Sunflowers</a:t>
          </a:r>
          <a:endParaRPr lang="en-ZA">
            <a:effectLst/>
          </a:endParaRPr>
        </a:p>
      </xdr:txBody>
    </xdr:sp>
    <xdr:clientData/>
  </xdr:twoCellAnchor>
  <xdr:twoCellAnchor>
    <xdr:from>
      <xdr:col>4</xdr:col>
      <xdr:colOff>499409</xdr:colOff>
      <xdr:row>94</xdr:row>
      <xdr:rowOff>127000</xdr:rowOff>
    </xdr:from>
    <xdr:to>
      <xdr:col>10</xdr:col>
      <xdr:colOff>500617</xdr:colOff>
      <xdr:row>110</xdr:row>
      <xdr:rowOff>127000</xdr:rowOff>
    </xdr:to>
    <xdr:sp macro="" textlink="">
      <xdr:nvSpPr>
        <xdr:cNvPr id="64" name="TextBox 15">
          <a:extLst>
            <a:ext uri="{FF2B5EF4-FFF2-40B4-BE49-F238E27FC236}">
              <a16:creationId xmlns:a16="http://schemas.microsoft.com/office/drawing/2014/main" id="{2F323AC1-5674-47F0-82FE-EAFFFFF0D3A2}"/>
            </a:ext>
          </a:extLst>
        </xdr:cNvPr>
        <xdr:cNvSpPr txBox="1"/>
      </xdr:nvSpPr>
      <xdr:spPr>
        <a:xfrm>
          <a:off x="5382559" y="16059150"/>
          <a:ext cx="4643058" cy="26416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0" lang="en-US" sz="12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SAFEX yellow maize maintained a steady trend on the second week of April. </a:t>
          </a:r>
        </a:p>
      </xdr:txBody>
    </xdr:sp>
    <xdr:clientData/>
  </xdr:twoCellAnchor>
  <xdr:twoCellAnchor>
    <xdr:from>
      <xdr:col>4</xdr:col>
      <xdr:colOff>515470</xdr:colOff>
      <xdr:row>113</xdr:row>
      <xdr:rowOff>149092</xdr:rowOff>
    </xdr:from>
    <xdr:to>
      <xdr:col>10</xdr:col>
      <xdr:colOff>555434</xdr:colOff>
      <xdr:row>127</xdr:row>
      <xdr:rowOff>22057</xdr:rowOff>
    </xdr:to>
    <xdr:sp macro="" textlink="">
      <xdr:nvSpPr>
        <xdr:cNvPr id="75" name="TextBox 15">
          <a:extLst>
            <a:ext uri="{FF2B5EF4-FFF2-40B4-BE49-F238E27FC236}">
              <a16:creationId xmlns:a16="http://schemas.microsoft.com/office/drawing/2014/main" id="{8EB599D8-F031-4910-BEC8-B89116272115}"/>
            </a:ext>
          </a:extLst>
        </xdr:cNvPr>
        <xdr:cNvSpPr txBox="1"/>
      </xdr:nvSpPr>
      <xdr:spPr>
        <a:xfrm>
          <a:off x="5404970" y="19484842"/>
          <a:ext cx="4686047" cy="224363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0" lang="en-US" sz="12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SAFEX wheat spot prices continued to increse in the past week from R 6100/t and R 6325/t. </a:t>
          </a:r>
        </a:p>
        <a:p>
          <a:pPr algn="ctr" eaLnBrk="1" fontAlgn="auto" latinLnBrk="0" hangingPunct="1"/>
          <a:endParaRPr kumimoji="0" lang="en-US" sz="12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528806</xdr:colOff>
      <xdr:row>130</xdr:row>
      <xdr:rowOff>115149</xdr:rowOff>
    </xdr:from>
    <xdr:to>
      <xdr:col>10</xdr:col>
      <xdr:colOff>563055</xdr:colOff>
      <xdr:row>143</xdr:row>
      <xdr:rowOff>157447</xdr:rowOff>
    </xdr:to>
    <xdr:sp macro="" textlink="">
      <xdr:nvSpPr>
        <xdr:cNvPr id="70" name="TextBox 15">
          <a:extLst>
            <a:ext uri="{FF2B5EF4-FFF2-40B4-BE49-F238E27FC236}">
              <a16:creationId xmlns:a16="http://schemas.microsoft.com/office/drawing/2014/main" id="{73460C5F-31C6-41ED-979C-FF0968A389E2}"/>
            </a:ext>
          </a:extLst>
        </xdr:cNvPr>
        <xdr:cNvSpPr txBox="1"/>
      </xdr:nvSpPr>
      <xdr:spPr>
        <a:xfrm>
          <a:off x="5413770" y="23152042"/>
          <a:ext cx="4674285" cy="2341905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SAFEX soybean spot traded on upward movement for the most of the past week. </a:t>
          </a:r>
        </a:p>
        <a:p>
          <a:pPr algn="ctr" eaLnBrk="1" fontAlgn="auto" latinLnBrk="0" hangingPunct="1"/>
          <a:endParaRPr kumimoji="0" 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511388</xdr:colOff>
      <xdr:row>147</xdr:row>
      <xdr:rowOff>59419</xdr:rowOff>
    </xdr:from>
    <xdr:to>
      <xdr:col>10</xdr:col>
      <xdr:colOff>551352</xdr:colOff>
      <xdr:row>160</xdr:row>
      <xdr:rowOff>90286</xdr:rowOff>
    </xdr:to>
    <xdr:sp macro="" textlink="">
      <xdr:nvSpPr>
        <xdr:cNvPr id="72" name="TextBox 15">
          <a:extLst>
            <a:ext uri="{FF2B5EF4-FFF2-40B4-BE49-F238E27FC236}">
              <a16:creationId xmlns:a16="http://schemas.microsoft.com/office/drawing/2014/main" id="{BF989CDD-FF52-4B47-8E40-1CC96B686841}"/>
            </a:ext>
          </a:extLst>
        </xdr:cNvPr>
        <xdr:cNvSpPr txBox="1"/>
      </xdr:nvSpPr>
      <xdr:spPr>
        <a:xfrm>
          <a:off x="5396352" y="26103490"/>
          <a:ext cx="4680000" cy="2330475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0" lang="en-US" sz="12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SAFEX sunflower spot price traded steadly throughout the week. </a:t>
          </a:r>
        </a:p>
        <a:p>
          <a:pPr algn="ctr" eaLnBrk="1" fontAlgn="auto" latinLnBrk="0" hangingPunct="1"/>
          <a:endParaRPr kumimoji="0" 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27940</xdr:colOff>
      <xdr:row>113</xdr:row>
      <xdr:rowOff>134621</xdr:rowOff>
    </xdr:from>
    <xdr:to>
      <xdr:col>4</xdr:col>
      <xdr:colOff>334857</xdr:colOff>
      <xdr:row>127</xdr:row>
      <xdr:rowOff>42334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93070693-AE86-4948-9405-7B61C0135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44237</xdr:colOff>
      <xdr:row>130</xdr:row>
      <xdr:rowOff>103928</xdr:rowOff>
    </xdr:from>
    <xdr:to>
      <xdr:col>4</xdr:col>
      <xdr:colOff>345439</xdr:colOff>
      <xdr:row>143</xdr:row>
      <xdr:rowOff>137583</xdr:rowOff>
    </xdr:to>
    <xdr:graphicFrame macro="">
      <xdr:nvGraphicFramePr>
        <xdr:cNvPr id="11" name="Chart 60">
          <a:extLst>
            <a:ext uri="{FF2B5EF4-FFF2-40B4-BE49-F238E27FC236}">
              <a16:creationId xmlns:a16="http://schemas.microsoft.com/office/drawing/2014/main" id="{E4178795-AC62-42CB-9242-3C9F299BF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</xdr:colOff>
      <xdr:row>147</xdr:row>
      <xdr:rowOff>53340</xdr:rowOff>
    </xdr:from>
    <xdr:to>
      <xdr:col>4</xdr:col>
      <xdr:colOff>285749</xdr:colOff>
      <xdr:row>160</xdr:row>
      <xdr:rowOff>79375</xdr:rowOff>
    </xdr:to>
    <xdr:graphicFrame macro="">
      <xdr:nvGraphicFramePr>
        <xdr:cNvPr id="38" name="Chart 4">
          <a:extLst>
            <a:ext uri="{FF2B5EF4-FFF2-40B4-BE49-F238E27FC236}">
              <a16:creationId xmlns:a16="http://schemas.microsoft.com/office/drawing/2014/main" id="{6B414A77-7F10-4A49-9C96-EE502C490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</xdr:colOff>
      <xdr:row>94</xdr:row>
      <xdr:rowOff>91440</xdr:rowOff>
    </xdr:from>
    <xdr:to>
      <xdr:col>4</xdr:col>
      <xdr:colOff>345122</xdr:colOff>
      <xdr:row>110</xdr:row>
      <xdr:rowOff>111125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236D7606-F2C7-4376-9ECF-170792303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641350</xdr:colOff>
      <xdr:row>52</xdr:row>
      <xdr:rowOff>6350</xdr:rowOff>
    </xdr:from>
    <xdr:to>
      <xdr:col>8</xdr:col>
      <xdr:colOff>93326</xdr:colOff>
      <xdr:row>84</xdr:row>
      <xdr:rowOff>59518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A4D19CF6-AAF2-B92C-AAA9-9F39F2574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63650" y="9010650"/>
          <a:ext cx="7110076" cy="5342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226695</xdr:colOff>
      <xdr:row>0</xdr:row>
      <xdr:rowOff>58102</xdr:rowOff>
    </xdr:from>
    <xdr:to>
      <xdr:col>16</xdr:col>
      <xdr:colOff>531495</xdr:colOff>
      <xdr:row>17</xdr:row>
      <xdr:rowOff>94297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D0163F-74F9-6E2E-2030-2E4BC6E17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236220</xdr:colOff>
      <xdr:row>18</xdr:row>
      <xdr:rowOff>105727</xdr:rowOff>
    </xdr:from>
    <xdr:to>
      <xdr:col>16</xdr:col>
      <xdr:colOff>541020</xdr:colOff>
      <xdr:row>34</xdr:row>
      <xdr:rowOff>141922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A8908CB3-C698-7A26-5AB8-3BBC14289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398145</xdr:colOff>
      <xdr:row>0</xdr:row>
      <xdr:rowOff>86677</xdr:rowOff>
    </xdr:from>
    <xdr:to>
      <xdr:col>25</xdr:col>
      <xdr:colOff>93345</xdr:colOff>
      <xdr:row>17</xdr:row>
      <xdr:rowOff>122872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A60F00C3-1282-C633-F2BA-AB9068869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350520</xdr:colOff>
      <xdr:row>20</xdr:row>
      <xdr:rowOff>67627</xdr:rowOff>
    </xdr:from>
    <xdr:to>
      <xdr:col>25</xdr:col>
      <xdr:colOff>45720</xdr:colOff>
      <xdr:row>35</xdr:row>
      <xdr:rowOff>103822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F2B05A9-3517-8DE3-F3CF-04317C951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../../:w:/s/Bedryfsbediening/EUeHNOp5z2NAuItlBwsTu5oBB6D4vXFekj7Pm2JnkgY_-g?e=eFCIY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E88E-BEFA-4720-AB96-506957F192E4}">
  <sheetPr>
    <pageSetUpPr fitToPage="1"/>
  </sheetPr>
  <dimension ref="A1:Y1209"/>
  <sheetViews>
    <sheetView tabSelected="1" view="pageBreakPreview" topLeftCell="I47" zoomScale="80" zoomScaleNormal="80" zoomScaleSheetLayoutView="80" zoomScalePageLayoutView="55" workbookViewId="0">
      <selection activeCell="E65" sqref="E65"/>
    </sheetView>
  </sheetViews>
  <sheetFormatPr defaultColWidth="8.88671875" defaultRowHeight="13.8" x14ac:dyDescent="0.25"/>
  <cols>
    <col min="1" max="1" width="9.109375" style="59" customWidth="1"/>
    <col min="2" max="2" width="20.33203125" style="59" customWidth="1"/>
    <col min="3" max="3" width="16.33203125" style="55" customWidth="1"/>
    <col min="4" max="4" width="9.88671875" style="55" customWidth="1"/>
    <col min="5" max="5" width="17" style="55" customWidth="1"/>
    <col min="6" max="6" width="10.6640625" style="55" bestFit="1" customWidth="1"/>
    <col min="7" max="7" width="0.6640625" style="58" customWidth="1"/>
    <col min="8" max="8" width="13.6640625" style="55" customWidth="1"/>
    <col min="9" max="9" width="10.5546875" style="55" bestFit="1" customWidth="1"/>
    <col min="10" max="10" width="0.5546875" style="55" customWidth="1"/>
    <col min="11" max="11" width="12.5546875" style="55" bestFit="1" customWidth="1"/>
    <col min="12" max="12" width="10.33203125" style="55" bestFit="1" customWidth="1"/>
    <col min="13" max="17" width="8.88671875" style="55"/>
    <col min="18" max="18" width="12" style="55" customWidth="1"/>
    <col min="19" max="16384" width="8.88671875" style="55"/>
  </cols>
  <sheetData>
    <row r="1" spans="1:20" x14ac:dyDescent="0.25">
      <c r="A1" s="54"/>
      <c r="B1" s="54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0" x14ac:dyDescent="0.25">
      <c r="A2" s="54"/>
      <c r="B2" s="54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0" x14ac:dyDescent="0.25">
      <c r="A3" s="54"/>
      <c r="B3" s="54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0" x14ac:dyDescent="0.25">
      <c r="A4" s="54"/>
      <c r="B4" s="5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0" ht="15" customHeight="1" x14ac:dyDescent="0.25">
      <c r="A5" s="54"/>
      <c r="B5" s="54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0" x14ac:dyDescent="0.25">
      <c r="A6" s="54"/>
      <c r="B6" s="54"/>
      <c r="C6" s="51"/>
      <c r="D6" s="167" t="s">
        <v>0</v>
      </c>
      <c r="E6" s="167"/>
      <c r="F6" s="167"/>
      <c r="G6" s="25"/>
      <c r="H6" s="167" t="s">
        <v>59</v>
      </c>
      <c r="I6" s="177"/>
      <c r="J6" s="21"/>
      <c r="K6" s="167" t="s">
        <v>1</v>
      </c>
      <c r="L6" s="167"/>
      <c r="M6" s="51"/>
      <c r="N6" s="51"/>
      <c r="O6" s="51"/>
      <c r="P6" s="51"/>
      <c r="Q6" s="51"/>
      <c r="R6" s="51"/>
    </row>
    <row r="7" spans="1:20" ht="14.4" thickBot="1" x14ac:dyDescent="0.3">
      <c r="A7" s="54"/>
      <c r="B7" s="54"/>
      <c r="C7" s="78">
        <v>45770</v>
      </c>
      <c r="D7" s="168">
        <v>45769</v>
      </c>
      <c r="E7" s="176"/>
      <c r="F7" s="174"/>
      <c r="G7" s="26"/>
      <c r="H7" s="168">
        <v>45733</v>
      </c>
      <c r="I7" s="169"/>
      <c r="J7" s="22"/>
      <c r="K7" s="168" t="s">
        <v>98</v>
      </c>
      <c r="L7" s="169"/>
      <c r="M7" s="51"/>
      <c r="N7" s="51"/>
      <c r="O7" s="51"/>
      <c r="P7" s="51"/>
      <c r="Q7" s="51"/>
      <c r="R7" s="51"/>
    </row>
    <row r="8" spans="1:20" ht="14.4" thickBot="1" x14ac:dyDescent="0.3">
      <c r="A8" s="54"/>
      <c r="B8" s="156" t="s">
        <v>2</v>
      </c>
      <c r="C8" s="157"/>
      <c r="D8" s="2" t="s">
        <v>3</v>
      </c>
      <c r="E8" s="1" t="s">
        <v>4</v>
      </c>
      <c r="F8" s="4" t="s">
        <v>5</v>
      </c>
      <c r="G8" s="27"/>
      <c r="H8" s="10" t="s">
        <v>4</v>
      </c>
      <c r="I8" s="4" t="s">
        <v>5</v>
      </c>
      <c r="J8" s="23"/>
      <c r="K8" s="2" t="s">
        <v>4</v>
      </c>
      <c r="L8" s="4" t="s">
        <v>5</v>
      </c>
      <c r="M8" s="51"/>
      <c r="N8" s="51"/>
      <c r="O8" s="51"/>
      <c r="P8" s="51"/>
      <c r="Q8" s="51"/>
      <c r="R8" s="51"/>
    </row>
    <row r="9" spans="1:20" x14ac:dyDescent="0.25">
      <c r="A9" s="54"/>
      <c r="B9" s="12" t="s">
        <v>6</v>
      </c>
      <c r="C9" s="85">
        <v>1.1393</v>
      </c>
      <c r="D9" s="16">
        <f>C9-F9</f>
        <v>-1.419999999999999E-2</v>
      </c>
      <c r="E9" s="5">
        <f>(C9-F9)/F9</f>
        <v>-1.2310359774599038E-2</v>
      </c>
      <c r="F9" s="85">
        <v>1.1535</v>
      </c>
      <c r="G9" s="24"/>
      <c r="H9" s="52">
        <f>(C9-I9)/I9</f>
        <v>4.7632183908046043E-2</v>
      </c>
      <c r="I9" s="85">
        <v>1.0874999999999999</v>
      </c>
      <c r="J9" s="17"/>
      <c r="K9" s="77">
        <f>(C9-L9)/L9</f>
        <v>7.2484232326084863E-2</v>
      </c>
      <c r="L9" s="93">
        <v>1.0623</v>
      </c>
      <c r="M9" s="51"/>
      <c r="N9" s="51"/>
      <c r="O9" s="51"/>
      <c r="P9" s="51"/>
      <c r="Q9" s="51"/>
      <c r="R9" s="51"/>
      <c r="T9" s="55" t="s">
        <v>7</v>
      </c>
    </row>
    <row r="10" spans="1:20" x14ac:dyDescent="0.25">
      <c r="A10" s="54"/>
      <c r="B10" s="12" t="s">
        <v>8</v>
      </c>
      <c r="C10" s="29">
        <v>18.560099999999998</v>
      </c>
      <c r="D10" s="16">
        <f>C10-F10</f>
        <v>-8.9700000000000557E-2</v>
      </c>
      <c r="E10" s="5">
        <f>(C10-F10)/F10</f>
        <v>-4.8097030531158809E-3</v>
      </c>
      <c r="F10" s="29">
        <v>18.649799999999999</v>
      </c>
      <c r="G10" s="24"/>
      <c r="H10" s="11">
        <f>(C10-I10)/I10</f>
        <v>1.8727804642431598E-2</v>
      </c>
      <c r="I10" s="29">
        <v>18.218900000000001</v>
      </c>
      <c r="J10" s="17"/>
      <c r="K10" s="11">
        <f>(C10-L10)/L10</f>
        <v>-2.5378871420019527E-2</v>
      </c>
      <c r="L10" s="29">
        <v>19.043399999999998</v>
      </c>
      <c r="M10" s="51"/>
      <c r="N10" s="51"/>
      <c r="O10" s="51"/>
      <c r="P10" s="51"/>
      <c r="Q10" s="51"/>
      <c r="R10" s="51"/>
    </row>
    <row r="11" spans="1:20" x14ac:dyDescent="0.25">
      <c r="A11" s="54"/>
      <c r="B11" s="12" t="s">
        <v>9</v>
      </c>
      <c r="C11" s="29">
        <v>24.7088</v>
      </c>
      <c r="D11" s="16">
        <f>C11-F11</f>
        <v>-0.30849999999999866</v>
      </c>
      <c r="E11" s="91">
        <f>(C11-F11)/F11</f>
        <v>-1.2331466625095381E-2</v>
      </c>
      <c r="F11" s="29">
        <v>25.017299999999999</v>
      </c>
      <c r="G11" s="24"/>
      <c r="H11" s="77">
        <f>(C11-I11)/I11</f>
        <v>4.8911982204562651E-2</v>
      </c>
      <c r="I11" s="29">
        <v>23.5566</v>
      </c>
      <c r="J11" s="17"/>
      <c r="K11" s="77">
        <f>(C11-L11)/L11</f>
        <v>4.4226469954315589E-2</v>
      </c>
      <c r="L11" s="51">
        <v>23.662299999999998</v>
      </c>
      <c r="M11" s="51"/>
      <c r="N11" s="51"/>
      <c r="O11" s="51"/>
      <c r="P11" s="51"/>
      <c r="Q11" s="51"/>
      <c r="R11" s="51"/>
      <c r="T11" s="55" t="s">
        <v>85</v>
      </c>
    </row>
    <row r="12" spans="1:20" ht="14.4" thickBot="1" x14ac:dyDescent="0.3">
      <c r="A12" s="54"/>
      <c r="B12" s="54"/>
      <c r="C12" s="51"/>
      <c r="D12" s="51"/>
      <c r="E12" s="36"/>
      <c r="F12" s="51"/>
      <c r="G12" s="51"/>
      <c r="H12" s="51"/>
      <c r="I12" s="51"/>
      <c r="J12" s="51"/>
      <c r="K12" s="51"/>
      <c r="L12" s="56"/>
      <c r="M12" s="51"/>
      <c r="N12" s="51"/>
      <c r="O12" s="51"/>
      <c r="P12" s="51"/>
      <c r="Q12" s="51"/>
      <c r="R12" s="51"/>
    </row>
    <row r="13" spans="1:20" ht="14.4" thickBot="1" x14ac:dyDescent="0.3">
      <c r="A13" s="54"/>
      <c r="B13" s="156" t="s">
        <v>10</v>
      </c>
      <c r="C13" s="157"/>
      <c r="D13" s="168">
        <f>D7</f>
        <v>45769</v>
      </c>
      <c r="E13" s="176"/>
      <c r="F13" s="174"/>
      <c r="G13" s="28"/>
      <c r="H13" s="168">
        <f>H7</f>
        <v>45733</v>
      </c>
      <c r="I13" s="175"/>
      <c r="J13" s="15"/>
      <c r="K13" s="170" t="str">
        <f>K7</f>
        <v>17-April (2024)</v>
      </c>
      <c r="L13" s="171"/>
      <c r="M13" s="51"/>
      <c r="N13" s="51"/>
      <c r="O13" s="51"/>
      <c r="P13" s="51"/>
      <c r="Q13" s="51"/>
      <c r="R13" s="51"/>
    </row>
    <row r="14" spans="1:20" x14ac:dyDescent="0.25">
      <c r="A14" s="54"/>
      <c r="B14" s="12" t="s">
        <v>11</v>
      </c>
      <c r="C14" s="53">
        <v>39820</v>
      </c>
      <c r="D14" s="29">
        <f>C14-F14</f>
        <v>1381</v>
      </c>
      <c r="E14" s="5">
        <f>(C14-F14)/F14</f>
        <v>3.592705325320638E-2</v>
      </c>
      <c r="F14" s="53">
        <v>38439</v>
      </c>
      <c r="G14" s="17"/>
      <c r="H14" s="77">
        <f>(C14-I14)/I14</f>
        <v>-4.0208791947780854E-2</v>
      </c>
      <c r="I14" s="53">
        <v>41488.19</v>
      </c>
      <c r="J14" s="51"/>
      <c r="K14" s="52">
        <f>(C14-L14)/L14</f>
        <v>5.3467859044836377E-2</v>
      </c>
      <c r="L14" s="53">
        <v>37798.97</v>
      </c>
      <c r="M14" s="51"/>
      <c r="N14" s="51"/>
      <c r="O14" s="51"/>
      <c r="P14" s="51"/>
      <c r="Q14" s="51"/>
      <c r="R14" s="51"/>
    </row>
    <row r="15" spans="1:20" x14ac:dyDescent="0.25">
      <c r="A15" s="54"/>
      <c r="B15" s="12" t="s">
        <v>12</v>
      </c>
      <c r="C15" s="53">
        <v>3348.56</v>
      </c>
      <c r="D15" s="29">
        <f>C15-F15</f>
        <v>-130.88000000000011</v>
      </c>
      <c r="E15" s="71">
        <f>(C15-F15)/F15</f>
        <v>-3.7615248430781997E-2</v>
      </c>
      <c r="F15" s="53">
        <v>3479.44</v>
      </c>
      <c r="G15" s="17"/>
      <c r="H15" s="11">
        <f>(C15-I15)/I15</f>
        <v>0.12192343516514448</v>
      </c>
      <c r="I15" s="53">
        <v>2984.66</v>
      </c>
      <c r="J15" s="51"/>
      <c r="K15" s="11">
        <f>(C15-L15)/L15</f>
        <v>0.40622532798038008</v>
      </c>
      <c r="L15" s="88">
        <v>2381.2399999999998</v>
      </c>
      <c r="M15" s="51"/>
      <c r="N15" s="51"/>
      <c r="O15" s="51"/>
      <c r="P15" s="51"/>
      <c r="Q15" s="51"/>
      <c r="R15" s="51"/>
    </row>
    <row r="16" spans="1:20" x14ac:dyDescent="0.25">
      <c r="A16" s="54"/>
      <c r="B16" s="12" t="s">
        <v>13</v>
      </c>
      <c r="C16" s="53">
        <v>89912</v>
      </c>
      <c r="D16" s="29">
        <f>C16-F16</f>
        <v>425.2100000000064</v>
      </c>
      <c r="E16" s="5">
        <f>(C16-F16)/F16</f>
        <v>4.7516510537477814E-3</v>
      </c>
      <c r="F16" s="53">
        <v>89486.79</v>
      </c>
      <c r="G16" s="17"/>
      <c r="H16" s="77">
        <f>(C16-I16)/I16</f>
        <v>2.2698138664818776E-2</v>
      </c>
      <c r="I16" s="53">
        <v>87916.46</v>
      </c>
      <c r="J16" s="51"/>
      <c r="K16" s="77">
        <f>(C16-L16)/L16</f>
        <v>0.23167798179716043</v>
      </c>
      <c r="L16" s="88">
        <v>72999.600000000006</v>
      </c>
      <c r="M16" s="51"/>
      <c r="N16" s="51"/>
      <c r="O16" s="51"/>
      <c r="P16" s="51"/>
      <c r="Q16" s="51"/>
      <c r="R16" s="51"/>
    </row>
    <row r="17" spans="1:25" x14ac:dyDescent="0.25">
      <c r="A17" s="54"/>
      <c r="B17" s="12" t="s">
        <v>14</v>
      </c>
      <c r="C17" s="53">
        <v>82722.25</v>
      </c>
      <c r="D17" s="29">
        <f>C17-F17</f>
        <v>460.13000000000466</v>
      </c>
      <c r="E17" s="5">
        <f>(C17-F17)/F17</f>
        <v>5.5934614862831727E-3</v>
      </c>
      <c r="F17" s="53">
        <v>82262.12</v>
      </c>
      <c r="G17" s="17"/>
      <c r="H17" s="77">
        <f>(C17-I17)/I17</f>
        <v>2.5337873850182858E-2</v>
      </c>
      <c r="I17" s="53">
        <v>80678.039999999994</v>
      </c>
      <c r="J17" s="51"/>
      <c r="K17" s="77">
        <f>(C17-L17)/L17</f>
        <v>0.2364773312426991</v>
      </c>
      <c r="L17" s="88">
        <v>66901.55</v>
      </c>
      <c r="M17" s="51"/>
      <c r="N17" s="51"/>
      <c r="O17" s="51"/>
      <c r="P17" s="51"/>
      <c r="Q17" s="51"/>
      <c r="R17" s="51"/>
      <c r="T17" s="55" t="s">
        <v>83</v>
      </c>
      <c r="Y17" s="55" t="s">
        <v>87</v>
      </c>
    </row>
    <row r="18" spans="1:25" ht="15" thickBot="1" x14ac:dyDescent="0.35">
      <c r="A18" s="54"/>
      <c r="B18" s="13"/>
      <c r="C18" s="51"/>
      <c r="D18" s="51"/>
      <c r="E18" s="51"/>
      <c r="F18" s="51"/>
      <c r="G18" s="51"/>
      <c r="H18" s="51"/>
      <c r="I18" s="51"/>
      <c r="J18" s="51"/>
      <c r="K18" s="51"/>
      <c r="L18" s="82"/>
      <c r="M18" s="51"/>
      <c r="N18" s="51"/>
      <c r="O18" s="51"/>
      <c r="P18" s="51"/>
      <c r="Q18" s="51"/>
      <c r="R18" s="51"/>
    </row>
    <row r="19" spans="1:25" ht="14.4" thickBot="1" x14ac:dyDescent="0.3">
      <c r="A19" s="54"/>
      <c r="B19" s="158" t="s">
        <v>15</v>
      </c>
      <c r="C19" s="159"/>
      <c r="D19" s="168">
        <f>D13</f>
        <v>45769</v>
      </c>
      <c r="E19" s="176"/>
      <c r="F19" s="174"/>
      <c r="G19" s="28"/>
      <c r="H19" s="168">
        <f>H13</f>
        <v>45733</v>
      </c>
      <c r="I19" s="175"/>
      <c r="J19" s="15"/>
      <c r="K19" s="170" t="str">
        <f>K13</f>
        <v>17-April (2024)</v>
      </c>
      <c r="L19" s="172"/>
      <c r="M19" s="51"/>
      <c r="N19" s="51"/>
      <c r="O19" s="51"/>
      <c r="P19" s="51"/>
      <c r="Q19" s="51"/>
      <c r="R19" s="51"/>
      <c r="T19" s="55" t="s">
        <v>86</v>
      </c>
    </row>
    <row r="20" spans="1:25" x14ac:dyDescent="0.25">
      <c r="A20" s="54"/>
      <c r="B20" s="12" t="s">
        <v>16</v>
      </c>
      <c r="C20" s="20">
        <v>67.959999999999994</v>
      </c>
      <c r="D20" s="18">
        <f>C20-F20</f>
        <v>1.2399999999999949</v>
      </c>
      <c r="E20" s="5">
        <f>(C20-F20)/F20</f>
        <v>1.8585131894484335E-2</v>
      </c>
      <c r="F20" s="20">
        <v>66.72</v>
      </c>
      <c r="G20" s="51"/>
      <c r="H20" s="52">
        <f>(C20-I20)/I20</f>
        <v>-4.4297567149486794E-2</v>
      </c>
      <c r="I20" s="20">
        <v>71.11</v>
      </c>
      <c r="J20" s="51"/>
      <c r="K20" s="52">
        <f>(C20-L20)/L20</f>
        <v>-0.24058554028383061</v>
      </c>
      <c r="L20" s="20">
        <v>89.49</v>
      </c>
      <c r="M20" s="51"/>
      <c r="N20" s="51"/>
      <c r="O20" s="51"/>
      <c r="P20" s="51"/>
      <c r="Q20" s="51"/>
      <c r="R20" s="51"/>
    </row>
    <row r="21" spans="1:25" x14ac:dyDescent="0.25">
      <c r="A21" s="54"/>
      <c r="B21" s="54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1:25" x14ac:dyDescent="0.25">
      <c r="A22" s="54"/>
      <c r="B22" s="54"/>
      <c r="C22" s="51"/>
      <c r="D22" s="51"/>
      <c r="E22" s="89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T22" s="55" t="s">
        <v>84</v>
      </c>
    </row>
    <row r="23" spans="1:25" x14ac:dyDescent="0.25">
      <c r="A23" s="54"/>
      <c r="B23" s="54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5" x14ac:dyDescent="0.25">
      <c r="A24" s="54"/>
      <c r="B24" s="5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25" ht="14.4" thickBot="1" x14ac:dyDescent="0.3">
      <c r="A25" s="54"/>
      <c r="B25" s="54"/>
      <c r="C25" s="51"/>
      <c r="D25" s="168">
        <f>D13</f>
        <v>45769</v>
      </c>
      <c r="E25" s="176"/>
      <c r="F25" s="174"/>
      <c r="G25" s="28"/>
      <c r="H25" s="168">
        <f>H19</f>
        <v>45733</v>
      </c>
      <c r="I25" s="175"/>
      <c r="J25" s="15"/>
      <c r="K25" s="76" t="str">
        <f>K13</f>
        <v>17-April (2024)</v>
      </c>
      <c r="L25" s="32"/>
      <c r="M25" s="51"/>
      <c r="N25" s="51"/>
      <c r="O25" s="51"/>
      <c r="P25" s="51"/>
      <c r="Q25" s="51"/>
      <c r="R25" s="51"/>
    </row>
    <row r="26" spans="1:25" ht="14.4" thickBot="1" x14ac:dyDescent="0.3">
      <c r="A26" s="54"/>
      <c r="B26" s="158" t="s">
        <v>17</v>
      </c>
      <c r="C26" s="159"/>
      <c r="D26" s="2" t="s">
        <v>3</v>
      </c>
      <c r="E26" s="10" t="s">
        <v>4</v>
      </c>
      <c r="F26" s="4" t="s">
        <v>5</v>
      </c>
      <c r="G26" s="27"/>
      <c r="H26" s="1" t="s">
        <v>4</v>
      </c>
      <c r="I26" s="4" t="s">
        <v>5</v>
      </c>
      <c r="J26" s="27"/>
      <c r="K26" s="1" t="s">
        <v>4</v>
      </c>
      <c r="L26" s="4" t="s">
        <v>5</v>
      </c>
      <c r="M26" s="51"/>
      <c r="N26" s="51"/>
      <c r="O26" s="51"/>
      <c r="P26" s="51"/>
      <c r="Q26" s="51"/>
      <c r="R26" s="51"/>
    </row>
    <row r="27" spans="1:25" x14ac:dyDescent="0.25">
      <c r="A27" s="54"/>
      <c r="B27" s="14" t="s">
        <v>18</v>
      </c>
      <c r="C27" s="53">
        <v>6170</v>
      </c>
      <c r="D27" s="31">
        <f t="shared" ref="D27:D36" si="0">C27-F27</f>
        <v>891</v>
      </c>
      <c r="E27" s="72">
        <f>(C27-F27)/F27</f>
        <v>0.1687819662814927</v>
      </c>
      <c r="F27" s="53">
        <v>5279</v>
      </c>
      <c r="G27" s="29"/>
      <c r="H27" s="7">
        <f t="shared" ref="H27:H36" si="1">(C27-I27)/I27</f>
        <v>2.9362696029362697E-2</v>
      </c>
      <c r="I27" s="53">
        <v>5994</v>
      </c>
      <c r="J27" s="30"/>
      <c r="K27" s="7">
        <f t="shared" ref="K27:K36" si="2">(C27-L27)/L27</f>
        <v>0.12550164173659248</v>
      </c>
      <c r="L27" s="20">
        <v>5482</v>
      </c>
      <c r="M27" s="51"/>
      <c r="N27" s="51"/>
      <c r="O27" s="51"/>
      <c r="P27" s="51"/>
      <c r="Q27" s="51"/>
      <c r="R27" s="51"/>
    </row>
    <row r="28" spans="1:25" x14ac:dyDescent="0.25">
      <c r="A28" s="54"/>
      <c r="B28" s="14" t="s">
        <v>19</v>
      </c>
      <c r="C28" s="53">
        <v>4385</v>
      </c>
      <c r="D28" s="31">
        <f t="shared" si="0"/>
        <v>-93</v>
      </c>
      <c r="E28" s="5">
        <f t="shared" ref="E28:E36" si="3">(C28-F28)/F28</f>
        <v>-2.0768200089325593E-2</v>
      </c>
      <c r="F28" s="53">
        <v>4478</v>
      </c>
      <c r="G28" s="29"/>
      <c r="H28" s="7">
        <f t="shared" si="1"/>
        <v>5.6117533718689785E-2</v>
      </c>
      <c r="I28" s="53">
        <v>4152</v>
      </c>
      <c r="J28" s="30"/>
      <c r="K28" s="7">
        <f t="shared" si="2"/>
        <v>-0.20359607700690155</v>
      </c>
      <c r="L28" s="20">
        <v>5506</v>
      </c>
      <c r="M28" s="51"/>
      <c r="N28" s="51"/>
      <c r="O28" s="51"/>
      <c r="P28" s="51"/>
      <c r="Q28" s="51"/>
      <c r="R28" s="51"/>
    </row>
    <row r="29" spans="1:25" x14ac:dyDescent="0.25">
      <c r="A29" s="54"/>
      <c r="B29" s="14" t="s">
        <v>20</v>
      </c>
      <c r="C29" s="69">
        <v>4267</v>
      </c>
      <c r="D29" s="31">
        <f t="shared" si="0"/>
        <v>-41</v>
      </c>
      <c r="E29" s="5">
        <f t="shared" si="3"/>
        <v>-9.5171773444753943E-3</v>
      </c>
      <c r="F29" s="69">
        <v>4308</v>
      </c>
      <c r="G29" s="61"/>
      <c r="H29" s="7">
        <f t="shared" si="1"/>
        <v>4.1493775933609957E-2</v>
      </c>
      <c r="I29" s="69">
        <v>4097</v>
      </c>
      <c r="J29" s="62"/>
      <c r="K29" s="7">
        <f t="shared" si="2"/>
        <v>-0.2347560975609756</v>
      </c>
      <c r="L29" s="20">
        <v>5576</v>
      </c>
      <c r="M29" s="51"/>
      <c r="N29" s="51"/>
      <c r="O29" s="51"/>
      <c r="P29" s="51"/>
      <c r="Q29" s="51"/>
      <c r="R29" s="51"/>
    </row>
    <row r="30" spans="1:25" x14ac:dyDescent="0.25">
      <c r="A30" s="54"/>
      <c r="B30" s="14" t="s">
        <v>63</v>
      </c>
      <c r="C30" s="69">
        <v>4358</v>
      </c>
      <c r="D30" s="31">
        <f t="shared" si="0"/>
        <v>-41</v>
      </c>
      <c r="E30" s="5">
        <f t="shared" si="3"/>
        <v>-9.3203000681973177E-3</v>
      </c>
      <c r="F30" s="69">
        <v>4399</v>
      </c>
      <c r="G30" s="61"/>
      <c r="H30" s="7">
        <f t="shared" si="1"/>
        <v>4.1836002868754482E-2</v>
      </c>
      <c r="I30" s="69">
        <v>4183</v>
      </c>
      <c r="J30" s="62"/>
      <c r="K30" s="7">
        <f t="shared" si="2"/>
        <v>-0.22730496453900709</v>
      </c>
      <c r="L30" s="20">
        <v>5640</v>
      </c>
      <c r="M30" s="51"/>
      <c r="N30" s="51"/>
      <c r="O30" s="51"/>
      <c r="P30" s="51"/>
      <c r="Q30" s="51"/>
      <c r="R30" s="51"/>
    </row>
    <row r="31" spans="1:25" x14ac:dyDescent="0.25">
      <c r="A31" s="54"/>
      <c r="B31" s="14" t="s">
        <v>60</v>
      </c>
      <c r="C31" s="69">
        <v>4458</v>
      </c>
      <c r="D31" s="31">
        <f t="shared" si="0"/>
        <v>-37</v>
      </c>
      <c r="E31" s="5">
        <f t="shared" si="3"/>
        <v>-8.2313681868743053E-3</v>
      </c>
      <c r="F31" s="69">
        <v>4495</v>
      </c>
      <c r="G31" s="61"/>
      <c r="H31" s="7">
        <f t="shared" si="1"/>
        <v>4.2563143124415344E-2</v>
      </c>
      <c r="I31" s="69">
        <v>4276</v>
      </c>
      <c r="J31" s="62"/>
      <c r="K31" s="7">
        <f t="shared" si="2"/>
        <v>-0.22144603562696472</v>
      </c>
      <c r="L31" s="20">
        <v>5726</v>
      </c>
      <c r="M31" s="51"/>
      <c r="N31" s="51"/>
      <c r="O31" s="51"/>
      <c r="P31" s="51"/>
      <c r="Q31" s="51"/>
      <c r="R31" s="51"/>
    </row>
    <row r="32" spans="1:25" x14ac:dyDescent="0.25">
      <c r="A32" s="54"/>
      <c r="B32" s="14" t="s">
        <v>21</v>
      </c>
      <c r="C32" s="53">
        <v>6093</v>
      </c>
      <c r="D32" s="31">
        <f t="shared" si="0"/>
        <v>973</v>
      </c>
      <c r="E32" s="5">
        <f t="shared" si="3"/>
        <v>0.19003906249999999</v>
      </c>
      <c r="F32" s="53">
        <v>5120</v>
      </c>
      <c r="G32" s="29"/>
      <c r="H32" s="7">
        <f t="shared" si="1"/>
        <v>0.27896725440806047</v>
      </c>
      <c r="I32" s="53">
        <v>4764</v>
      </c>
      <c r="J32" s="30"/>
      <c r="K32" s="7">
        <f t="shared" si="2"/>
        <v>0.41074322759898124</v>
      </c>
      <c r="L32" s="20">
        <v>4319</v>
      </c>
      <c r="M32" s="51"/>
      <c r="N32" s="51"/>
      <c r="O32" s="51"/>
      <c r="P32" s="51"/>
      <c r="Q32" s="51"/>
      <c r="R32" s="51"/>
    </row>
    <row r="33" spans="1:22" x14ac:dyDescent="0.25">
      <c r="A33" s="54"/>
      <c r="B33" s="14" t="s">
        <v>64</v>
      </c>
      <c r="C33" s="53">
        <v>4284</v>
      </c>
      <c r="D33" s="31">
        <f t="shared" si="0"/>
        <v>-28</v>
      </c>
      <c r="E33" s="5">
        <f t="shared" si="3"/>
        <v>-6.4935064935064939E-3</v>
      </c>
      <c r="F33" s="53">
        <v>4312</v>
      </c>
      <c r="G33" s="29"/>
      <c r="H33" s="7">
        <f t="shared" si="1"/>
        <v>6.9930069930069935E-2</v>
      </c>
      <c r="I33" s="53">
        <v>4004</v>
      </c>
      <c r="J33" s="30"/>
      <c r="K33" s="7">
        <f t="shared" si="2"/>
        <v>-1.3357899585444496E-2</v>
      </c>
      <c r="L33" s="20">
        <v>4342</v>
      </c>
      <c r="M33" s="51"/>
      <c r="N33" s="51"/>
      <c r="O33" s="51"/>
      <c r="P33" s="51"/>
      <c r="Q33" s="51"/>
      <c r="R33" s="51"/>
    </row>
    <row r="34" spans="1:22" x14ac:dyDescent="0.25">
      <c r="A34" s="54"/>
      <c r="B34" s="14" t="s">
        <v>22</v>
      </c>
      <c r="C34" s="69">
        <v>4241</v>
      </c>
      <c r="D34" s="31">
        <f t="shared" si="0"/>
        <v>-38</v>
      </c>
      <c r="E34" s="5">
        <f t="shared" si="3"/>
        <v>-8.8805795746669785E-3</v>
      </c>
      <c r="F34" s="69">
        <v>4279</v>
      </c>
      <c r="G34" s="61"/>
      <c r="H34" s="7">
        <f t="shared" si="1"/>
        <v>6.1045784338253688E-2</v>
      </c>
      <c r="I34" s="69">
        <v>3997</v>
      </c>
      <c r="J34" s="62"/>
      <c r="K34" s="7">
        <f t="shared" si="2"/>
        <v>-3.8975753455699071E-2</v>
      </c>
      <c r="L34" s="20">
        <v>4413</v>
      </c>
      <c r="M34" s="51"/>
      <c r="N34" s="51"/>
      <c r="O34" s="51"/>
      <c r="P34" s="51"/>
      <c r="Q34" s="51"/>
      <c r="R34" s="51"/>
      <c r="V34" s="86"/>
    </row>
    <row r="35" spans="1:22" x14ac:dyDescent="0.25">
      <c r="A35" s="54"/>
      <c r="B35" s="14" t="s">
        <v>65</v>
      </c>
      <c r="C35" s="69">
        <v>4326</v>
      </c>
      <c r="D35" s="31">
        <f t="shared" si="0"/>
        <v>-41</v>
      </c>
      <c r="E35" s="5">
        <f t="shared" si="3"/>
        <v>-9.388596290359515E-3</v>
      </c>
      <c r="F35" s="69">
        <v>4367</v>
      </c>
      <c r="G35" s="61"/>
      <c r="H35" s="7">
        <f t="shared" si="1"/>
        <v>5.7701711491442542E-2</v>
      </c>
      <c r="I35" s="69">
        <v>4090</v>
      </c>
      <c r="J35" s="62"/>
      <c r="K35" s="7">
        <f t="shared" si="2"/>
        <v>-3.5666518056174767E-2</v>
      </c>
      <c r="L35" s="29">
        <v>4486</v>
      </c>
      <c r="M35" s="51"/>
      <c r="N35" s="51"/>
      <c r="O35" s="51"/>
      <c r="P35" s="51"/>
      <c r="Q35" s="51"/>
      <c r="R35" s="51"/>
    </row>
    <row r="36" spans="1:22" x14ac:dyDescent="0.25">
      <c r="A36" s="54"/>
      <c r="B36" s="14" t="s">
        <v>61</v>
      </c>
      <c r="C36" s="69">
        <v>4409</v>
      </c>
      <c r="D36" s="31">
        <f t="shared" si="0"/>
        <v>-42</v>
      </c>
      <c r="E36" s="5">
        <f t="shared" si="3"/>
        <v>-9.4360817793754208E-3</v>
      </c>
      <c r="F36" s="69">
        <v>4451</v>
      </c>
      <c r="G36" s="61"/>
      <c r="H36" s="7">
        <f t="shared" si="1"/>
        <v>5.8583433373349342E-2</v>
      </c>
      <c r="I36" s="84">
        <v>4165</v>
      </c>
      <c r="J36" s="62"/>
      <c r="K36" s="7">
        <f t="shared" si="2"/>
        <v>-3.7126010045861545E-2</v>
      </c>
      <c r="L36" s="20">
        <v>4579</v>
      </c>
      <c r="M36" s="51"/>
      <c r="N36" s="51"/>
      <c r="O36" s="51"/>
      <c r="P36" s="51"/>
      <c r="Q36" s="51"/>
      <c r="R36" s="51"/>
    </row>
    <row r="37" spans="1:22" ht="14.4" thickBot="1" x14ac:dyDescent="0.3">
      <c r="A37" s="54"/>
      <c r="B37" s="54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22" ht="14.4" thickBot="1" x14ac:dyDescent="0.3">
      <c r="A38" s="54"/>
      <c r="B38" s="156" t="s">
        <v>23</v>
      </c>
      <c r="C38" s="157"/>
      <c r="D38" s="168">
        <f>D25</f>
        <v>45769</v>
      </c>
      <c r="E38" s="173"/>
      <c r="F38" s="174"/>
      <c r="G38" s="28"/>
      <c r="H38" s="168">
        <f>H25</f>
        <v>45733</v>
      </c>
      <c r="I38" s="175"/>
      <c r="J38" s="15"/>
      <c r="K38" s="170" t="str">
        <f>K25</f>
        <v>17-April (2024)</v>
      </c>
      <c r="L38" s="172"/>
      <c r="M38" s="51"/>
      <c r="N38" s="51"/>
      <c r="O38" s="51"/>
      <c r="P38" s="51"/>
      <c r="Q38" s="51"/>
      <c r="R38" s="51"/>
    </row>
    <row r="39" spans="1:22" x14ac:dyDescent="0.25">
      <c r="A39" s="54"/>
      <c r="B39" s="14" t="s">
        <v>88</v>
      </c>
      <c r="C39" s="30">
        <v>475.6</v>
      </c>
      <c r="D39" s="31">
        <f>C39-F39</f>
        <v>-6</v>
      </c>
      <c r="E39" s="73">
        <f>(C39-F39)/F39</f>
        <v>-1.2458471760797342E-2</v>
      </c>
      <c r="F39" s="30">
        <v>481.6</v>
      </c>
      <c r="G39" s="30"/>
      <c r="H39" s="34">
        <f>(C39-I39)/I39</f>
        <v>6.780422092501133E-2</v>
      </c>
      <c r="I39" s="30">
        <v>445.4</v>
      </c>
      <c r="J39" s="30"/>
      <c r="K39" s="34">
        <f>(C39-L39)/L39</f>
        <v>0.10348027842227384</v>
      </c>
      <c r="L39" s="30">
        <v>431</v>
      </c>
      <c r="M39" s="51"/>
      <c r="N39" s="51"/>
      <c r="O39" s="51"/>
      <c r="P39" s="51"/>
      <c r="Q39" s="51"/>
      <c r="R39" s="51"/>
    </row>
    <row r="40" spans="1:22" ht="14.4" thickBot="1" x14ac:dyDescent="0.3">
      <c r="A40" s="54"/>
      <c r="B40" s="5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1:22" ht="14.4" thickBot="1" x14ac:dyDescent="0.3">
      <c r="A41" s="54"/>
      <c r="B41" s="158" t="s">
        <v>68</v>
      </c>
      <c r="C41" s="160"/>
      <c r="D41" s="87"/>
      <c r="E41" s="51"/>
      <c r="F41" s="51"/>
      <c r="G41" s="51"/>
      <c r="H41" s="158" t="s">
        <v>69</v>
      </c>
      <c r="I41" s="159"/>
      <c r="J41" s="51"/>
      <c r="K41" s="51"/>
      <c r="L41" s="51"/>
      <c r="M41" s="51"/>
      <c r="N41" s="51"/>
      <c r="O41" s="51"/>
      <c r="P41" s="51"/>
      <c r="Q41" s="51"/>
      <c r="R41" s="51"/>
    </row>
    <row r="42" spans="1:22" x14ac:dyDescent="0.25">
      <c r="A42" s="54"/>
      <c r="B42" s="14"/>
      <c r="C42" s="162" t="s">
        <v>24</v>
      </c>
      <c r="D42" s="163"/>
      <c r="E42" s="164" t="s">
        <v>25</v>
      </c>
      <c r="F42" s="164"/>
      <c r="G42" s="164"/>
      <c r="H42" s="165" t="s">
        <v>24</v>
      </c>
      <c r="I42" s="166"/>
      <c r="J42" s="164" t="s">
        <v>25</v>
      </c>
      <c r="K42" s="164"/>
      <c r="L42" s="164"/>
      <c r="M42" s="51"/>
      <c r="N42" s="51"/>
      <c r="O42" s="51"/>
      <c r="P42" s="51"/>
      <c r="Q42" s="51"/>
      <c r="R42" s="51"/>
    </row>
    <row r="43" spans="1:22" ht="14.4" x14ac:dyDescent="0.3">
      <c r="A43" s="161" t="s">
        <v>26</v>
      </c>
      <c r="B43" s="161"/>
      <c r="C43" s="138">
        <v>4267</v>
      </c>
      <c r="D43" s="139"/>
      <c r="E43" s="140">
        <v>4241</v>
      </c>
      <c r="F43" s="141"/>
      <c r="G43" s="142"/>
      <c r="H43" s="138">
        <v>4458</v>
      </c>
      <c r="I43" s="139"/>
      <c r="J43" s="140">
        <v>4409</v>
      </c>
      <c r="K43" s="141"/>
      <c r="L43" s="142"/>
      <c r="M43" s="51"/>
      <c r="N43" s="51"/>
      <c r="O43" s="51"/>
      <c r="P43" s="51"/>
      <c r="Q43" s="51"/>
      <c r="R43" s="51"/>
      <c r="T43"/>
    </row>
    <row r="44" spans="1:22" ht="15" customHeight="1" x14ac:dyDescent="0.25">
      <c r="A44" s="54"/>
      <c r="B44" s="14" t="s">
        <v>27</v>
      </c>
      <c r="C44" s="148">
        <v>4260</v>
      </c>
      <c r="D44" s="149"/>
      <c r="E44" s="150">
        <v>4240</v>
      </c>
      <c r="F44" s="151"/>
      <c r="G44" s="152"/>
      <c r="H44" s="148">
        <v>4460</v>
      </c>
      <c r="I44" s="149"/>
      <c r="J44" s="150">
        <v>4400</v>
      </c>
      <c r="K44" s="151"/>
      <c r="L44" s="152"/>
      <c r="M44" s="51"/>
      <c r="N44" s="51"/>
      <c r="O44" s="51"/>
      <c r="P44" s="51"/>
      <c r="Q44" s="51"/>
      <c r="R44" s="51"/>
    </row>
    <row r="45" spans="1:22" x14ac:dyDescent="0.25">
      <c r="A45" s="54"/>
      <c r="B45" s="14" t="s">
        <v>28</v>
      </c>
      <c r="C45" s="148">
        <v>147.19</v>
      </c>
      <c r="D45" s="149"/>
      <c r="E45" s="150">
        <v>138.91</v>
      </c>
      <c r="F45" s="151"/>
      <c r="G45" s="152"/>
      <c r="H45" s="148">
        <v>318.01</v>
      </c>
      <c r="I45" s="149"/>
      <c r="J45" s="150">
        <v>238.08</v>
      </c>
      <c r="K45" s="151"/>
      <c r="L45" s="152"/>
      <c r="M45" s="51"/>
      <c r="N45" s="51"/>
      <c r="O45" s="51"/>
      <c r="P45" s="51"/>
      <c r="Q45" s="51"/>
      <c r="R45" s="51"/>
    </row>
    <row r="46" spans="1:22" x14ac:dyDescent="0.25">
      <c r="A46" s="54"/>
      <c r="B46" s="14" t="s">
        <v>29</v>
      </c>
      <c r="C46" s="143">
        <v>154.19</v>
      </c>
      <c r="D46" s="144"/>
      <c r="E46" s="145">
        <v>139.91</v>
      </c>
      <c r="F46" s="146"/>
      <c r="G46" s="147"/>
      <c r="H46" s="143">
        <v>316.01</v>
      </c>
      <c r="I46" s="144"/>
      <c r="J46" s="145">
        <v>247.08</v>
      </c>
      <c r="K46" s="146"/>
      <c r="L46" s="147"/>
      <c r="M46" s="51"/>
      <c r="N46" s="51"/>
      <c r="O46" s="51"/>
      <c r="P46" s="51"/>
      <c r="Q46" s="51"/>
      <c r="R46" s="51"/>
    </row>
    <row r="47" spans="1:22" x14ac:dyDescent="0.25">
      <c r="A47" s="54"/>
      <c r="B47" s="14" t="s">
        <v>30</v>
      </c>
      <c r="C47" s="136">
        <f>C44-C45</f>
        <v>4112.8100000000004</v>
      </c>
      <c r="D47" s="137"/>
      <c r="E47" s="153">
        <f>E44-E45</f>
        <v>4101.09</v>
      </c>
      <c r="F47" s="154"/>
      <c r="G47" s="155"/>
      <c r="H47" s="153">
        <f>H44-H45</f>
        <v>4141.99</v>
      </c>
      <c r="I47" s="154"/>
      <c r="J47" s="153">
        <f>J44-J45</f>
        <v>4161.92</v>
      </c>
      <c r="K47" s="154"/>
      <c r="L47" s="155"/>
      <c r="M47" s="51"/>
      <c r="N47" s="51"/>
      <c r="O47" s="51"/>
      <c r="P47" s="51"/>
      <c r="Q47" s="51"/>
      <c r="R47" s="51"/>
    </row>
    <row r="48" spans="1:22" x14ac:dyDescent="0.25">
      <c r="A48" s="54"/>
      <c r="B48" s="54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</row>
    <row r="49" spans="1:24" x14ac:dyDescent="0.25">
      <c r="A49" s="54"/>
      <c r="B49" s="5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</row>
    <row r="50" spans="1:24" x14ac:dyDescent="0.25">
      <c r="A50" s="54"/>
      <c r="B50" s="54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24" x14ac:dyDescent="0.25">
      <c r="A51" s="54"/>
      <c r="B51" s="54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1:24" x14ac:dyDescent="0.25">
      <c r="A52" s="54"/>
      <c r="B52" s="54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</row>
    <row r="53" spans="1:24" ht="14.4" thickBot="1" x14ac:dyDescent="0.3">
      <c r="A53" s="54"/>
      <c r="B53" s="54"/>
      <c r="C53" s="51"/>
      <c r="D53" s="168">
        <f>D38</f>
        <v>45769</v>
      </c>
      <c r="E53" s="176"/>
      <c r="F53" s="174"/>
      <c r="G53" s="28"/>
      <c r="H53" s="168">
        <f>H38</f>
        <v>45733</v>
      </c>
      <c r="I53" s="175"/>
      <c r="J53" s="15"/>
      <c r="K53" s="170" t="str">
        <f>K25</f>
        <v>17-April (2024)</v>
      </c>
      <c r="L53" s="172"/>
      <c r="M53" s="51"/>
      <c r="N53" s="51"/>
      <c r="O53" s="51"/>
      <c r="P53" s="51"/>
      <c r="Q53" s="51"/>
      <c r="R53" s="51"/>
    </row>
    <row r="54" spans="1:24" ht="14.4" thickBot="1" x14ac:dyDescent="0.3">
      <c r="A54" s="54"/>
      <c r="B54" s="158" t="s">
        <v>17</v>
      </c>
      <c r="C54" s="159"/>
      <c r="D54" s="2" t="s">
        <v>3</v>
      </c>
      <c r="E54" s="10" t="s">
        <v>4</v>
      </c>
      <c r="F54" s="4" t="s">
        <v>5</v>
      </c>
      <c r="G54" s="27"/>
      <c r="H54" s="1" t="s">
        <v>4</v>
      </c>
      <c r="I54" s="4" t="s">
        <v>5</v>
      </c>
      <c r="J54" s="27"/>
      <c r="K54" s="1" t="s">
        <v>4</v>
      </c>
      <c r="L54" s="4" t="s">
        <v>5</v>
      </c>
      <c r="M54" s="51"/>
      <c r="N54" s="51"/>
      <c r="O54" s="51"/>
      <c r="P54" s="51"/>
      <c r="Q54" s="51"/>
      <c r="R54" s="51"/>
    </row>
    <row r="55" spans="1:24" ht="15" customHeight="1" x14ac:dyDescent="0.25">
      <c r="A55" s="54"/>
      <c r="B55" s="14" t="s">
        <v>31</v>
      </c>
      <c r="C55" s="53">
        <v>7779</v>
      </c>
      <c r="D55" s="30">
        <f t="shared" ref="D55:D57" si="4">C55-F55</f>
        <v>24</v>
      </c>
      <c r="E55" s="74">
        <f t="shared" ref="E55:E57" si="5">(C55-F55)/F55</f>
        <v>3.0947775628626692E-3</v>
      </c>
      <c r="F55" s="53">
        <v>7755</v>
      </c>
      <c r="G55" s="29"/>
      <c r="H55" s="7">
        <f>(C55-I55)/I55</f>
        <v>-6.9497607655502391E-2</v>
      </c>
      <c r="I55" s="53">
        <v>8360</v>
      </c>
      <c r="J55" s="30"/>
      <c r="K55" s="7">
        <f t="shared" ref="K55:K56" si="6">(C55-L55)/L55</f>
        <v>-0.10545078196872125</v>
      </c>
      <c r="L55" s="20">
        <v>8696</v>
      </c>
      <c r="M55" s="51"/>
      <c r="N55" s="51"/>
      <c r="O55" s="51"/>
      <c r="P55" s="51"/>
      <c r="Q55" s="51"/>
      <c r="R55" s="51"/>
      <c r="V55" s="83"/>
      <c r="X55" s="55" t="s">
        <v>81</v>
      </c>
    </row>
    <row r="56" spans="1:24" ht="13.95" customHeight="1" x14ac:dyDescent="0.25">
      <c r="A56" s="54"/>
      <c r="B56" s="14" t="s">
        <v>32</v>
      </c>
      <c r="C56" s="53">
        <v>7665</v>
      </c>
      <c r="D56" s="30">
        <f t="shared" si="4"/>
        <v>-52</v>
      </c>
      <c r="E56" s="6">
        <f t="shared" si="5"/>
        <v>-6.738369832836595E-3</v>
      </c>
      <c r="F56" s="53">
        <v>7717</v>
      </c>
      <c r="G56" s="29"/>
      <c r="H56" s="7">
        <f>(C56-I56)/I56</f>
        <v>1.5500794912559618E-2</v>
      </c>
      <c r="I56" s="53">
        <v>7548</v>
      </c>
      <c r="J56" s="30"/>
      <c r="K56" s="7">
        <f t="shared" si="6"/>
        <v>-0.1234991423670669</v>
      </c>
      <c r="L56" s="20">
        <v>8745</v>
      </c>
      <c r="M56" s="51"/>
      <c r="N56" s="51"/>
      <c r="O56" s="51"/>
      <c r="P56" s="51"/>
      <c r="Q56" s="51"/>
      <c r="R56" s="51"/>
    </row>
    <row r="57" spans="1:24" ht="13.95" customHeight="1" x14ac:dyDescent="0.25">
      <c r="A57" s="54"/>
      <c r="B57" s="14" t="s">
        <v>56</v>
      </c>
      <c r="C57" s="69">
        <v>7819</v>
      </c>
      <c r="D57" s="30">
        <f t="shared" si="4"/>
        <v>-27</v>
      </c>
      <c r="E57" s="6">
        <f t="shared" si="5"/>
        <v>-3.4412439459597247E-3</v>
      </c>
      <c r="F57" s="69">
        <v>7846</v>
      </c>
      <c r="G57" s="61"/>
      <c r="H57" s="7">
        <f>(C57-I57)/I57</f>
        <v>1.5718368407378541E-2</v>
      </c>
      <c r="I57" s="69">
        <v>7698</v>
      </c>
      <c r="J57" s="30"/>
      <c r="K57" s="7">
        <f>(C57-L57)/L57</f>
        <v>-0.11898591549295774</v>
      </c>
      <c r="L57" s="20">
        <v>8875</v>
      </c>
      <c r="M57" s="51"/>
      <c r="N57" s="51"/>
      <c r="O57" s="51"/>
      <c r="P57" s="51"/>
      <c r="Q57" s="51"/>
      <c r="R57" s="51"/>
    </row>
    <row r="58" spans="1:24" ht="13.95" customHeight="1" x14ac:dyDescent="0.25">
      <c r="A58" s="54"/>
      <c r="B58" s="54"/>
      <c r="C58" s="51"/>
      <c r="D58" s="51"/>
      <c r="E58" s="51"/>
      <c r="F58" s="51"/>
      <c r="G58" s="51"/>
      <c r="H58" s="51"/>
      <c r="I58" s="53"/>
      <c r="J58" s="51"/>
      <c r="K58" s="51"/>
      <c r="L58" s="51"/>
      <c r="M58" s="51"/>
      <c r="N58" s="51"/>
      <c r="O58" s="51"/>
      <c r="P58" s="51"/>
      <c r="Q58" s="51"/>
      <c r="R58" s="51"/>
    </row>
    <row r="59" spans="1:24" ht="14.4" thickBot="1" x14ac:dyDescent="0.3">
      <c r="A59" s="54"/>
      <c r="B59" s="54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1:24" ht="14.4" thickBot="1" x14ac:dyDescent="0.3">
      <c r="A60" s="54"/>
      <c r="B60" s="156" t="s">
        <v>23</v>
      </c>
      <c r="C60" s="157"/>
      <c r="D60" s="168">
        <f>D53</f>
        <v>45769</v>
      </c>
      <c r="E60" s="173"/>
      <c r="F60" s="174"/>
      <c r="G60" s="28"/>
      <c r="H60" s="168">
        <f>H53</f>
        <v>45733</v>
      </c>
      <c r="I60" s="175"/>
      <c r="J60" s="15"/>
      <c r="K60" s="170" t="str">
        <f>K53</f>
        <v>17-April (2024)</v>
      </c>
      <c r="L60" s="172"/>
      <c r="M60" s="51"/>
      <c r="N60" s="51"/>
      <c r="O60" s="51"/>
      <c r="P60" s="51"/>
      <c r="Q60" s="51"/>
      <c r="R60" s="51"/>
    </row>
    <row r="61" spans="1:24" x14ac:dyDescent="0.25">
      <c r="A61" s="54"/>
      <c r="B61" s="12" t="s">
        <v>89</v>
      </c>
      <c r="C61" s="19">
        <v>1035</v>
      </c>
      <c r="D61" s="30">
        <f>C61-F61</f>
        <v>5.5999999999999091</v>
      </c>
      <c r="E61" s="75">
        <f>(C61-F61)/F61</f>
        <v>5.4400621721390216E-3</v>
      </c>
      <c r="F61" s="19">
        <v>1029.4000000000001</v>
      </c>
      <c r="G61" s="30"/>
      <c r="H61" s="7">
        <f>(C61-I61)/I61</f>
        <v>3.5828662930344229E-2</v>
      </c>
      <c r="I61" s="19">
        <v>999.2</v>
      </c>
      <c r="J61" s="19">
        <v>1293.5999999999999</v>
      </c>
      <c r="K61" s="7">
        <f>(C61-L61)/L61</f>
        <v>-9.606986899563319E-2</v>
      </c>
      <c r="L61" s="19">
        <v>1145</v>
      </c>
      <c r="M61" s="19"/>
      <c r="N61" s="51"/>
      <c r="O61" s="51"/>
      <c r="P61" s="51"/>
      <c r="Q61" s="51"/>
      <c r="R61" s="51"/>
    </row>
    <row r="62" spans="1:24" x14ac:dyDescent="0.25">
      <c r="A62" s="54"/>
      <c r="B62" s="54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55" t="s">
        <v>79</v>
      </c>
    </row>
    <row r="63" spans="1:24" x14ac:dyDescent="0.25">
      <c r="A63" s="54"/>
      <c r="B63" s="54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</row>
    <row r="64" spans="1:24" x14ac:dyDescent="0.25">
      <c r="A64" s="54"/>
      <c r="B64" s="54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U64" s="55" t="s">
        <v>80</v>
      </c>
      <c r="W64" s="55" t="s">
        <v>82</v>
      </c>
    </row>
    <row r="65" spans="1:20" x14ac:dyDescent="0.25">
      <c r="A65" s="54"/>
      <c r="B65" s="54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1:20" x14ac:dyDescent="0.25">
      <c r="A66" s="54"/>
      <c r="B66" s="54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1:20" ht="14.4" thickBot="1" x14ac:dyDescent="0.3">
      <c r="A67" s="54"/>
      <c r="B67" s="54"/>
      <c r="C67" s="51"/>
      <c r="D67" s="168">
        <f>D53</f>
        <v>45769</v>
      </c>
      <c r="E67" s="176"/>
      <c r="F67" s="174"/>
      <c r="G67" s="28"/>
      <c r="H67" s="168">
        <f>H60</f>
        <v>45733</v>
      </c>
      <c r="I67" s="175"/>
      <c r="J67" s="15"/>
      <c r="K67" s="178" t="str">
        <f>K53</f>
        <v>17-April (2024)</v>
      </c>
      <c r="L67" s="179"/>
      <c r="M67" s="51"/>
      <c r="N67" s="51"/>
      <c r="O67" s="51"/>
      <c r="P67" s="51"/>
      <c r="Q67" s="51"/>
      <c r="R67" s="51"/>
    </row>
    <row r="68" spans="1:20" ht="14.4" thickBot="1" x14ac:dyDescent="0.3">
      <c r="A68" s="54"/>
      <c r="B68" s="158" t="s">
        <v>17</v>
      </c>
      <c r="C68" s="159"/>
      <c r="D68" s="2" t="s">
        <v>3</v>
      </c>
      <c r="E68" s="10" t="s">
        <v>4</v>
      </c>
      <c r="F68" s="4" t="s">
        <v>5</v>
      </c>
      <c r="G68" s="27"/>
      <c r="H68" s="1" t="s">
        <v>4</v>
      </c>
      <c r="I68" s="4" t="s">
        <v>5</v>
      </c>
      <c r="J68" s="27"/>
      <c r="K68" s="1" t="s">
        <v>4</v>
      </c>
      <c r="L68" s="9" t="s">
        <v>5</v>
      </c>
      <c r="M68" s="51"/>
      <c r="N68" s="51"/>
      <c r="O68" s="51"/>
      <c r="P68" s="51"/>
      <c r="Q68" s="51"/>
      <c r="R68" s="51"/>
    </row>
    <row r="69" spans="1:20" x14ac:dyDescent="0.25">
      <c r="A69" s="54"/>
      <c r="B69" s="14" t="s">
        <v>33</v>
      </c>
      <c r="C69" s="70">
        <v>6393</v>
      </c>
      <c r="D69" s="30">
        <f>C69-F69</f>
        <v>-45</v>
      </c>
      <c r="E69" s="75">
        <f>(C69-F69)/F69</f>
        <v>-6.9897483690587138E-3</v>
      </c>
      <c r="F69" s="70">
        <v>6438</v>
      </c>
      <c r="G69" s="30"/>
      <c r="H69" s="11">
        <f>(C69-I69)/I69</f>
        <v>3.0796517252499194E-2</v>
      </c>
      <c r="I69" s="70">
        <v>6202</v>
      </c>
      <c r="J69" s="30"/>
      <c r="K69" s="7">
        <f>(C69-L69)/L69</f>
        <v>6.1078838174273856E-2</v>
      </c>
      <c r="L69" s="20">
        <v>6025</v>
      </c>
      <c r="M69" s="51"/>
      <c r="N69" s="51"/>
      <c r="O69" s="51"/>
      <c r="P69" s="51"/>
      <c r="Q69" s="51"/>
      <c r="R69" s="51"/>
    </row>
    <row r="70" spans="1:20" ht="15" customHeight="1" x14ac:dyDescent="0.25">
      <c r="A70" s="54"/>
      <c r="B70" s="14" t="s">
        <v>66</v>
      </c>
      <c r="C70" s="70">
        <v>6381</v>
      </c>
      <c r="D70" s="30">
        <f>C70-F70</f>
        <v>-75</v>
      </c>
      <c r="E70" s="71">
        <f>(C70-F70)/F70</f>
        <v>-1.1617100371747211E-2</v>
      </c>
      <c r="F70" s="70">
        <v>6456</v>
      </c>
      <c r="G70" s="30"/>
      <c r="H70" s="11">
        <f>(C70-I70)/I70</f>
        <v>1.2857142857142857E-2</v>
      </c>
      <c r="I70" s="70">
        <v>6300</v>
      </c>
      <c r="J70" s="30"/>
      <c r="K70" s="7">
        <f>(C70-L70)/L70</f>
        <v>5.2970297029702969E-2</v>
      </c>
      <c r="L70" s="19">
        <v>6060</v>
      </c>
      <c r="M70" s="51"/>
      <c r="N70" s="51"/>
      <c r="O70" s="51"/>
      <c r="P70" s="51"/>
      <c r="Q70" s="51"/>
      <c r="R70" s="51"/>
    </row>
    <row r="71" spans="1:20" x14ac:dyDescent="0.25">
      <c r="A71" s="54"/>
      <c r="B71" s="14" t="s">
        <v>57</v>
      </c>
      <c r="C71" s="70">
        <v>6385</v>
      </c>
      <c r="D71" s="30">
        <f>C71-F71</f>
        <v>-100</v>
      </c>
      <c r="E71" s="71">
        <f>(C71-F71)/F71</f>
        <v>-1.5420200462606014E-2</v>
      </c>
      <c r="F71" s="70">
        <v>6485</v>
      </c>
      <c r="G71" s="62"/>
      <c r="H71" s="11">
        <f>(C71-I71)/I71</f>
        <v>2.3547880690737832E-3</v>
      </c>
      <c r="I71" s="70">
        <v>6370</v>
      </c>
      <c r="J71" s="62"/>
      <c r="K71" s="7">
        <f>(C71-L71)/L71</f>
        <v>4.8956793165763103E-2</v>
      </c>
      <c r="L71" s="19">
        <v>6087</v>
      </c>
      <c r="M71" s="51"/>
      <c r="N71" s="51"/>
      <c r="O71" s="51"/>
      <c r="P71" s="51"/>
      <c r="Q71" s="51"/>
      <c r="R71" s="51"/>
    </row>
    <row r="72" spans="1:20" ht="15" thickBot="1" x14ac:dyDescent="0.35">
      <c r="A72" s="54"/>
      <c r="B72" s="54"/>
      <c r="C72" s="51"/>
      <c r="D72" s="51"/>
      <c r="E72" s="51"/>
      <c r="F72" s="51"/>
      <c r="G72" s="51"/>
      <c r="H72" s="51"/>
      <c r="I72" s="51"/>
      <c r="J72" s="51"/>
      <c r="K72" s="51"/>
      <c r="L72" s="82"/>
      <c r="M72" s="51"/>
      <c r="N72" s="51"/>
      <c r="O72" s="51"/>
      <c r="P72" s="51"/>
      <c r="Q72" s="51"/>
      <c r="R72" s="51"/>
    </row>
    <row r="73" spans="1:20" ht="14.4" thickBot="1" x14ac:dyDescent="0.3">
      <c r="A73" s="54"/>
      <c r="B73" s="156" t="s">
        <v>23</v>
      </c>
      <c r="C73" s="157"/>
      <c r="D73" s="168">
        <f>D67</f>
        <v>45769</v>
      </c>
      <c r="E73" s="173"/>
      <c r="F73" s="174"/>
      <c r="G73" s="28"/>
      <c r="H73" s="168">
        <f>H67</f>
        <v>45733</v>
      </c>
      <c r="I73" s="175"/>
      <c r="J73" s="15"/>
      <c r="K73" s="170" t="str">
        <f>K67</f>
        <v>17-April (2024)</v>
      </c>
      <c r="L73" s="172"/>
      <c r="M73" s="51"/>
      <c r="N73" s="51"/>
      <c r="O73" s="51"/>
      <c r="P73" s="51"/>
      <c r="Q73" s="51"/>
      <c r="R73" s="51"/>
    </row>
    <row r="74" spans="1:20" x14ac:dyDescent="0.25">
      <c r="A74" s="54"/>
      <c r="B74" s="14" t="s">
        <v>90</v>
      </c>
      <c r="C74" s="19">
        <v>535.4</v>
      </c>
      <c r="D74" s="33">
        <f>C74-F74</f>
        <v>-3</v>
      </c>
      <c r="E74" s="75">
        <f>(C74-F74)/F74</f>
        <v>-5.5720653789004459E-3</v>
      </c>
      <c r="F74" s="19">
        <v>538.4</v>
      </c>
      <c r="G74" s="30"/>
      <c r="H74" s="8">
        <f>(C74-I74)/I74</f>
        <v>-6.627136379490757E-2</v>
      </c>
      <c r="I74" s="19">
        <v>573.4</v>
      </c>
      <c r="J74" s="30"/>
      <c r="K74" s="8">
        <f>(C74-L74)/L74</f>
        <v>-2.5836972343522644E-2</v>
      </c>
      <c r="L74" s="19">
        <v>549.6</v>
      </c>
      <c r="M74" s="51"/>
      <c r="N74" s="51"/>
      <c r="O74" s="51"/>
      <c r="P74" s="51"/>
      <c r="Q74" s="51"/>
      <c r="R74" s="51"/>
    </row>
    <row r="75" spans="1:20" x14ac:dyDescent="0.25">
      <c r="A75" s="54"/>
      <c r="B75" s="54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57"/>
    </row>
    <row r="76" spans="1:20" x14ac:dyDescent="0.25">
      <c r="A76" s="54"/>
      <c r="B76" s="54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</row>
    <row r="77" spans="1:20" x14ac:dyDescent="0.25">
      <c r="A77" s="54"/>
      <c r="B77" s="54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</row>
    <row r="78" spans="1:20" x14ac:dyDescent="0.25">
      <c r="A78" s="54"/>
      <c r="B78" s="54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</row>
    <row r="79" spans="1:20" x14ac:dyDescent="0.25">
      <c r="A79" s="54"/>
      <c r="B79" s="54"/>
      <c r="D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</row>
    <row r="80" spans="1:20" ht="14.4" thickBot="1" x14ac:dyDescent="0.3">
      <c r="A80" s="54"/>
      <c r="B80" s="54"/>
      <c r="C80" s="51"/>
      <c r="D80" s="168">
        <f>D73</f>
        <v>45769</v>
      </c>
      <c r="E80" s="176"/>
      <c r="F80" s="174"/>
      <c r="G80" s="15"/>
      <c r="H80" s="168">
        <f>H73</f>
        <v>45733</v>
      </c>
      <c r="I80" s="175"/>
      <c r="J80" s="15"/>
      <c r="K80" s="170" t="str">
        <f>K67</f>
        <v>17-April (2024)</v>
      </c>
      <c r="L80" s="172"/>
      <c r="M80" s="51"/>
      <c r="N80" s="51"/>
      <c r="O80" s="51"/>
      <c r="P80" s="51"/>
      <c r="Q80" s="51"/>
      <c r="R80" s="51"/>
    </row>
    <row r="81" spans="1:18" ht="14.4" thickBot="1" x14ac:dyDescent="0.3">
      <c r="A81" s="54"/>
      <c r="B81" s="158" t="s">
        <v>17</v>
      </c>
      <c r="C81" s="159"/>
      <c r="D81" s="2" t="s">
        <v>3</v>
      </c>
      <c r="E81" s="10" t="s">
        <v>4</v>
      </c>
      <c r="F81" s="4" t="s">
        <v>5</v>
      </c>
      <c r="G81" s="27"/>
      <c r="H81" s="1" t="s">
        <v>4</v>
      </c>
      <c r="I81" s="4" t="s">
        <v>5</v>
      </c>
      <c r="J81" s="27"/>
      <c r="K81" s="1" t="s">
        <v>4</v>
      </c>
      <c r="L81" s="4" t="s">
        <v>5</v>
      </c>
      <c r="M81" s="20"/>
      <c r="N81" s="51"/>
      <c r="O81" s="51"/>
      <c r="P81" s="51"/>
      <c r="Q81" s="51"/>
      <c r="R81" s="51"/>
    </row>
    <row r="82" spans="1:18" x14ac:dyDescent="0.25">
      <c r="A82" s="54"/>
      <c r="B82" s="12" t="s">
        <v>34</v>
      </c>
      <c r="C82" s="53">
        <v>8617</v>
      </c>
      <c r="D82" s="30">
        <f>C82-F82</f>
        <v>-108</v>
      </c>
      <c r="E82" s="75">
        <f>(C82-F82)/F82</f>
        <v>-1.2378223495702006E-2</v>
      </c>
      <c r="F82" s="53">
        <v>8725</v>
      </c>
      <c r="G82" s="53"/>
      <c r="H82" s="7">
        <f>(C82-I82)/I82</f>
        <v>-2.662037037037037E-3</v>
      </c>
      <c r="I82" s="53">
        <v>8640</v>
      </c>
      <c r="J82" s="30"/>
      <c r="K82" s="7">
        <f>(C82-L82)/L82</f>
        <v>-5.7633420822397204E-2</v>
      </c>
      <c r="L82" s="20">
        <v>9144</v>
      </c>
      <c r="M82" s="20"/>
      <c r="N82" s="51"/>
      <c r="O82" s="51"/>
      <c r="P82" s="51"/>
      <c r="Q82" s="51"/>
      <c r="R82" s="51"/>
    </row>
    <row r="83" spans="1:18" x14ac:dyDescent="0.25">
      <c r="A83" s="54"/>
      <c r="B83" s="12" t="s">
        <v>67</v>
      </c>
      <c r="C83" s="53">
        <v>8611</v>
      </c>
      <c r="D83" s="30">
        <f>C83-F83</f>
        <v>-159</v>
      </c>
      <c r="E83" s="71">
        <f>(C83-F83)/F83</f>
        <v>-1.8129988597491448E-2</v>
      </c>
      <c r="F83" s="53">
        <v>8770</v>
      </c>
      <c r="G83" s="53"/>
      <c r="H83" s="7">
        <f>(C83-I83)/I83</f>
        <v>-3.7024181418488949E-3</v>
      </c>
      <c r="I83" s="53">
        <v>8643</v>
      </c>
      <c r="J83" s="30"/>
      <c r="K83" s="7">
        <f>(C83-L83)/L83</f>
        <v>-6.2799303439268608E-2</v>
      </c>
      <c r="L83" s="20">
        <v>9188</v>
      </c>
      <c r="M83" s="51"/>
      <c r="N83" s="51"/>
      <c r="O83" s="51"/>
      <c r="P83" s="51"/>
      <c r="Q83" s="51"/>
      <c r="R83" s="51"/>
    </row>
    <row r="84" spans="1:18" x14ac:dyDescent="0.25">
      <c r="A84" s="54"/>
      <c r="B84" s="12" t="s">
        <v>58</v>
      </c>
      <c r="C84" s="69">
        <v>8824</v>
      </c>
      <c r="D84" s="30">
        <f>C84-F84</f>
        <v>-130</v>
      </c>
      <c r="E84" s="71">
        <f>(C84-F84)/F84</f>
        <v>-1.4518650882287246E-2</v>
      </c>
      <c r="F84" s="69">
        <v>8954</v>
      </c>
      <c r="G84" s="69"/>
      <c r="H84" s="7">
        <f>(C84-I84)/I84</f>
        <v>-7.2007200720072004E-3</v>
      </c>
      <c r="I84" s="69">
        <v>8888</v>
      </c>
      <c r="J84" s="62"/>
      <c r="K84" s="7">
        <f>(C84-L84)/L84</f>
        <v>-6.257303728885584E-2</v>
      </c>
      <c r="L84" s="20">
        <v>9413</v>
      </c>
      <c r="M84" s="51"/>
      <c r="N84" s="51"/>
      <c r="O84" s="51"/>
      <c r="P84" s="51"/>
      <c r="Q84" s="51"/>
      <c r="R84" s="51"/>
    </row>
    <row r="85" spans="1:18" x14ac:dyDescent="0.25">
      <c r="A85" s="54"/>
      <c r="B85" s="54"/>
      <c r="C85" s="51"/>
      <c r="D85" s="51"/>
      <c r="E85" s="51"/>
      <c r="F85" s="51"/>
      <c r="G85" s="51"/>
      <c r="H85" s="51"/>
      <c r="I85" s="51"/>
      <c r="J85" s="51"/>
      <c r="K85" s="51"/>
      <c r="L85" s="20"/>
      <c r="M85" s="51"/>
      <c r="N85" s="51"/>
      <c r="O85" s="51"/>
      <c r="P85" s="51"/>
      <c r="Q85" s="51"/>
      <c r="R85" s="51"/>
    </row>
    <row r="86" spans="1:18" x14ac:dyDescent="0.25">
      <c r="A86" s="55"/>
      <c r="B86" s="55"/>
      <c r="G86" s="55"/>
    </row>
    <row r="87" spans="1:18" x14ac:dyDescent="0.25">
      <c r="A87" s="55"/>
      <c r="B87" s="55"/>
      <c r="G87" s="55"/>
    </row>
    <row r="88" spans="1:18" x14ac:dyDescent="0.25">
      <c r="A88" s="55"/>
      <c r="B88" s="55"/>
      <c r="G88" s="55"/>
    </row>
    <row r="89" spans="1:18" x14ac:dyDescent="0.25">
      <c r="A89" s="55"/>
      <c r="B89" s="55"/>
      <c r="G89" s="55"/>
    </row>
    <row r="90" spans="1:18" x14ac:dyDescent="0.25">
      <c r="A90" s="55"/>
      <c r="B90" s="55"/>
      <c r="G90" s="55"/>
    </row>
    <row r="91" spans="1:18" x14ac:dyDescent="0.25">
      <c r="A91" s="55"/>
      <c r="B91" s="55"/>
      <c r="G91" s="55"/>
    </row>
    <row r="92" spans="1:18" x14ac:dyDescent="0.25">
      <c r="A92" s="55"/>
      <c r="B92" s="55"/>
      <c r="G92" s="55"/>
    </row>
    <row r="93" spans="1:18" x14ac:dyDescent="0.25">
      <c r="A93" s="55"/>
      <c r="B93" s="55"/>
      <c r="G93" s="55"/>
    </row>
    <row r="94" spans="1:18" x14ac:dyDescent="0.25">
      <c r="A94" s="55"/>
      <c r="B94" s="55"/>
      <c r="G94" s="55"/>
    </row>
    <row r="95" spans="1:18" x14ac:dyDescent="0.25">
      <c r="A95" s="55"/>
      <c r="B95" s="55"/>
      <c r="G95" s="55"/>
    </row>
    <row r="96" spans="1:18" x14ac:dyDescent="0.25">
      <c r="A96" s="55"/>
      <c r="B96" s="55"/>
      <c r="G96" s="55"/>
    </row>
    <row r="97" s="55" customFormat="1" x14ac:dyDescent="0.25"/>
    <row r="98" s="55" customFormat="1" x14ac:dyDescent="0.25"/>
    <row r="99" s="55" customFormat="1" x14ac:dyDescent="0.25"/>
    <row r="100" s="55" customFormat="1" x14ac:dyDescent="0.25"/>
    <row r="101" s="55" customFormat="1" x14ac:dyDescent="0.25"/>
    <row r="102" s="55" customFormat="1" x14ac:dyDescent="0.25"/>
    <row r="103" s="55" customFormat="1" x14ac:dyDescent="0.25"/>
    <row r="104" s="55" customFormat="1" x14ac:dyDescent="0.25"/>
    <row r="105" s="55" customFormat="1" x14ac:dyDescent="0.25"/>
    <row r="106" s="55" customFormat="1" x14ac:dyDescent="0.25"/>
    <row r="107" s="55" customFormat="1" x14ac:dyDescent="0.25"/>
    <row r="108" s="55" customFormat="1" x14ac:dyDescent="0.25"/>
    <row r="109" s="55" customFormat="1" x14ac:dyDescent="0.25"/>
    <row r="110" s="55" customFormat="1" x14ac:dyDescent="0.25"/>
    <row r="111" s="55" customFormat="1" x14ac:dyDescent="0.25"/>
    <row r="112" s="55" customFormat="1" x14ac:dyDescent="0.25"/>
    <row r="113" s="55" customFormat="1" x14ac:dyDescent="0.25"/>
    <row r="114" s="55" customFormat="1" x14ac:dyDescent="0.25"/>
    <row r="115" s="55" customFormat="1" x14ac:dyDescent="0.25"/>
    <row r="116" s="55" customFormat="1" x14ac:dyDescent="0.25"/>
    <row r="117" s="55" customFormat="1" x14ac:dyDescent="0.25"/>
    <row r="118" s="55" customFormat="1" x14ac:dyDescent="0.25"/>
    <row r="119" s="55" customFormat="1" x14ac:dyDescent="0.25"/>
    <row r="120" s="55" customFormat="1" x14ac:dyDescent="0.25"/>
    <row r="121" s="55" customFormat="1" x14ac:dyDescent="0.25"/>
    <row r="122" s="55" customFormat="1" x14ac:dyDescent="0.25"/>
    <row r="123" s="55" customFormat="1" x14ac:dyDescent="0.25"/>
    <row r="124" s="55" customFormat="1" x14ac:dyDescent="0.25"/>
    <row r="125" s="55" customFormat="1" x14ac:dyDescent="0.25"/>
    <row r="126" s="55" customFormat="1" x14ac:dyDescent="0.25"/>
    <row r="127" s="55" customFormat="1" x14ac:dyDescent="0.25"/>
    <row r="128" s="55" customFormat="1" x14ac:dyDescent="0.25"/>
    <row r="129" s="55" customFormat="1" x14ac:dyDescent="0.25"/>
    <row r="130" s="55" customFormat="1" x14ac:dyDescent="0.25"/>
    <row r="131" s="55" customFormat="1" x14ac:dyDescent="0.25"/>
    <row r="132" s="55" customFormat="1" x14ac:dyDescent="0.25"/>
    <row r="133" s="55" customFormat="1" x14ac:dyDescent="0.25"/>
    <row r="134" s="55" customFormat="1" x14ac:dyDescent="0.25"/>
    <row r="135" s="55" customFormat="1" x14ac:dyDescent="0.25"/>
    <row r="136" s="55" customFormat="1" x14ac:dyDescent="0.25"/>
    <row r="137" s="55" customFormat="1" x14ac:dyDescent="0.25"/>
    <row r="138" s="55" customFormat="1" x14ac:dyDescent="0.25"/>
    <row r="139" s="55" customFormat="1" x14ac:dyDescent="0.25"/>
    <row r="140" s="55" customFormat="1" x14ac:dyDescent="0.25"/>
    <row r="141" s="55" customFormat="1" x14ac:dyDescent="0.25"/>
    <row r="142" s="55" customFormat="1" x14ac:dyDescent="0.25"/>
    <row r="143" s="55" customFormat="1" x14ac:dyDescent="0.25"/>
    <row r="144" s="55" customFormat="1" x14ac:dyDescent="0.25"/>
    <row r="145" s="55" customFormat="1" x14ac:dyDescent="0.25"/>
    <row r="146" s="55" customFormat="1" x14ac:dyDescent="0.25"/>
    <row r="147" s="55" customFormat="1" x14ac:dyDescent="0.25"/>
    <row r="148" s="55" customFormat="1" x14ac:dyDescent="0.25"/>
    <row r="149" s="55" customFormat="1" x14ac:dyDescent="0.25"/>
    <row r="150" s="55" customFormat="1" x14ac:dyDescent="0.25"/>
    <row r="151" s="55" customFormat="1" x14ac:dyDescent="0.25"/>
    <row r="152" s="55" customFormat="1" x14ac:dyDescent="0.25"/>
    <row r="153" s="55" customFormat="1" x14ac:dyDescent="0.25"/>
    <row r="154" s="55" customFormat="1" x14ac:dyDescent="0.25"/>
    <row r="155" s="55" customFormat="1" x14ac:dyDescent="0.25"/>
    <row r="156" s="55" customFormat="1" x14ac:dyDescent="0.25"/>
    <row r="157" s="55" customFormat="1" x14ac:dyDescent="0.25"/>
    <row r="158" s="55" customFormat="1" x14ac:dyDescent="0.25"/>
    <row r="159" s="55" customFormat="1" x14ac:dyDescent="0.25"/>
    <row r="160" s="55" customFormat="1" x14ac:dyDescent="0.25"/>
    <row r="161" s="55" customFormat="1" x14ac:dyDescent="0.25"/>
    <row r="162" s="55" customFormat="1" x14ac:dyDescent="0.25"/>
    <row r="163" s="55" customFormat="1" x14ac:dyDescent="0.25"/>
    <row r="164" s="55" customFormat="1" x14ac:dyDescent="0.25"/>
    <row r="165" s="55" customFormat="1" x14ac:dyDescent="0.25"/>
    <row r="166" s="55" customFormat="1" x14ac:dyDescent="0.25"/>
    <row r="167" s="55" customFormat="1" x14ac:dyDescent="0.25"/>
    <row r="168" s="55" customFormat="1" x14ac:dyDescent="0.25"/>
    <row r="169" s="55" customFormat="1" x14ac:dyDescent="0.25"/>
    <row r="170" s="55" customFormat="1" x14ac:dyDescent="0.25"/>
    <row r="171" s="55" customFormat="1" x14ac:dyDescent="0.25"/>
    <row r="172" s="55" customFormat="1" x14ac:dyDescent="0.25"/>
    <row r="173" s="55" customFormat="1" x14ac:dyDescent="0.25"/>
    <row r="174" s="55" customFormat="1" x14ac:dyDescent="0.25"/>
    <row r="175" s="55" customFormat="1" x14ac:dyDescent="0.25"/>
    <row r="176" s="55" customFormat="1" x14ac:dyDescent="0.25"/>
    <row r="177" s="55" customFormat="1" x14ac:dyDescent="0.25"/>
    <row r="178" s="55" customFormat="1" x14ac:dyDescent="0.25"/>
    <row r="179" s="55" customFormat="1" x14ac:dyDescent="0.25"/>
    <row r="180" s="55" customFormat="1" x14ac:dyDescent="0.25"/>
    <row r="181" s="55" customFormat="1" x14ac:dyDescent="0.25"/>
    <row r="182" s="55" customFormat="1" x14ac:dyDescent="0.25"/>
    <row r="183" s="55" customFormat="1" x14ac:dyDescent="0.25"/>
    <row r="184" s="55" customFormat="1" x14ac:dyDescent="0.25"/>
    <row r="185" s="55" customFormat="1" x14ac:dyDescent="0.25"/>
    <row r="186" s="55" customFormat="1" x14ac:dyDescent="0.25"/>
    <row r="187" s="55" customFormat="1" x14ac:dyDescent="0.25"/>
    <row r="188" s="55" customFormat="1" x14ac:dyDescent="0.25"/>
    <row r="189" s="55" customFormat="1" x14ac:dyDescent="0.25"/>
    <row r="190" s="55" customFormat="1" x14ac:dyDescent="0.25"/>
    <row r="191" s="55" customFormat="1" x14ac:dyDescent="0.25"/>
    <row r="192" s="55" customFormat="1" x14ac:dyDescent="0.25"/>
    <row r="193" s="55" customFormat="1" x14ac:dyDescent="0.25"/>
    <row r="194" s="55" customFormat="1" x14ac:dyDescent="0.25"/>
    <row r="195" s="55" customFormat="1" x14ac:dyDescent="0.25"/>
    <row r="196" s="55" customFormat="1" x14ac:dyDescent="0.25"/>
    <row r="197" s="55" customFormat="1" x14ac:dyDescent="0.25"/>
    <row r="198" s="55" customFormat="1" x14ac:dyDescent="0.25"/>
    <row r="199" s="55" customFormat="1" x14ac:dyDescent="0.25"/>
    <row r="200" s="55" customFormat="1" x14ac:dyDescent="0.25"/>
    <row r="201" s="55" customFormat="1" x14ac:dyDescent="0.25"/>
    <row r="202" s="55" customFormat="1" x14ac:dyDescent="0.25"/>
    <row r="203" s="55" customFormat="1" x14ac:dyDescent="0.25"/>
    <row r="204" s="55" customFormat="1" x14ac:dyDescent="0.25"/>
    <row r="205" s="55" customFormat="1" x14ac:dyDescent="0.25"/>
    <row r="206" s="55" customFormat="1" x14ac:dyDescent="0.25"/>
    <row r="207" s="55" customFormat="1" x14ac:dyDescent="0.25"/>
    <row r="208" s="55" customFormat="1" x14ac:dyDescent="0.25"/>
    <row r="209" s="55" customFormat="1" x14ac:dyDescent="0.25"/>
    <row r="210" s="55" customFormat="1" x14ac:dyDescent="0.25"/>
    <row r="211" s="55" customFormat="1" x14ac:dyDescent="0.25"/>
    <row r="212" s="55" customFormat="1" x14ac:dyDescent="0.25"/>
    <row r="213" s="55" customFormat="1" x14ac:dyDescent="0.25"/>
    <row r="214" s="55" customFormat="1" x14ac:dyDescent="0.25"/>
    <row r="215" s="55" customFormat="1" x14ac:dyDescent="0.25"/>
    <row r="216" s="55" customFormat="1" x14ac:dyDescent="0.25"/>
    <row r="217" s="55" customFormat="1" x14ac:dyDescent="0.25"/>
    <row r="218" s="55" customFormat="1" x14ac:dyDescent="0.25"/>
    <row r="219" s="55" customFormat="1" x14ac:dyDescent="0.25"/>
    <row r="220" s="55" customFormat="1" x14ac:dyDescent="0.25"/>
    <row r="221" s="55" customFormat="1" x14ac:dyDescent="0.25"/>
    <row r="222" s="55" customFormat="1" x14ac:dyDescent="0.25"/>
    <row r="223" s="55" customFormat="1" x14ac:dyDescent="0.25"/>
    <row r="224" s="55" customFormat="1" x14ac:dyDescent="0.25"/>
    <row r="225" s="55" customFormat="1" x14ac:dyDescent="0.25"/>
    <row r="226" s="55" customFormat="1" x14ac:dyDescent="0.25"/>
    <row r="227" s="55" customFormat="1" x14ac:dyDescent="0.25"/>
    <row r="228" s="55" customFormat="1" x14ac:dyDescent="0.25"/>
    <row r="229" s="55" customFormat="1" x14ac:dyDescent="0.25"/>
    <row r="230" s="55" customFormat="1" x14ac:dyDescent="0.25"/>
    <row r="231" s="55" customFormat="1" x14ac:dyDescent="0.25"/>
    <row r="232" s="55" customFormat="1" x14ac:dyDescent="0.25"/>
    <row r="233" s="55" customFormat="1" x14ac:dyDescent="0.25"/>
    <row r="234" s="55" customFormat="1" x14ac:dyDescent="0.25"/>
    <row r="235" s="55" customFormat="1" x14ac:dyDescent="0.25"/>
    <row r="236" s="55" customFormat="1" x14ac:dyDescent="0.25"/>
    <row r="237" s="55" customFormat="1" x14ac:dyDescent="0.25"/>
    <row r="238" s="55" customFormat="1" x14ac:dyDescent="0.25"/>
    <row r="239" s="55" customFormat="1" x14ac:dyDescent="0.25"/>
    <row r="240" s="55" customFormat="1" x14ac:dyDescent="0.25"/>
    <row r="241" s="55" customFormat="1" x14ac:dyDescent="0.25"/>
    <row r="242" s="55" customFormat="1" x14ac:dyDescent="0.25"/>
    <row r="243" s="55" customFormat="1" x14ac:dyDescent="0.25"/>
    <row r="244" s="55" customFormat="1" x14ac:dyDescent="0.25"/>
    <row r="245" s="55" customFormat="1" x14ac:dyDescent="0.25"/>
    <row r="246" s="55" customFormat="1" x14ac:dyDescent="0.25"/>
    <row r="247" s="55" customFormat="1" x14ac:dyDescent="0.25"/>
    <row r="248" s="55" customFormat="1" x14ac:dyDescent="0.25"/>
    <row r="249" s="55" customFormat="1" x14ac:dyDescent="0.25"/>
    <row r="250" s="55" customFormat="1" x14ac:dyDescent="0.25"/>
    <row r="251" s="55" customFormat="1" x14ac:dyDescent="0.25"/>
    <row r="252" s="55" customFormat="1" x14ac:dyDescent="0.25"/>
    <row r="253" s="55" customFormat="1" x14ac:dyDescent="0.25"/>
    <row r="254" s="55" customFormat="1" x14ac:dyDescent="0.25"/>
    <row r="255" s="55" customFormat="1" x14ac:dyDescent="0.25"/>
    <row r="256" s="55" customFormat="1" x14ac:dyDescent="0.25"/>
    <row r="257" s="55" customFormat="1" x14ac:dyDescent="0.25"/>
    <row r="258" s="55" customFormat="1" x14ac:dyDescent="0.25"/>
    <row r="259" s="55" customFormat="1" x14ac:dyDescent="0.25"/>
    <row r="260" s="55" customFormat="1" x14ac:dyDescent="0.25"/>
    <row r="261" s="55" customFormat="1" x14ac:dyDescent="0.25"/>
    <row r="262" s="55" customFormat="1" x14ac:dyDescent="0.25"/>
    <row r="263" s="55" customFormat="1" x14ac:dyDescent="0.25"/>
    <row r="264" s="55" customFormat="1" x14ac:dyDescent="0.25"/>
    <row r="265" s="55" customFormat="1" x14ac:dyDescent="0.25"/>
    <row r="266" s="55" customFormat="1" x14ac:dyDescent="0.25"/>
    <row r="267" s="55" customFormat="1" x14ac:dyDescent="0.25"/>
    <row r="268" s="55" customFormat="1" x14ac:dyDescent="0.25"/>
    <row r="269" s="55" customFormat="1" x14ac:dyDescent="0.25"/>
    <row r="270" s="55" customFormat="1" x14ac:dyDescent="0.25"/>
    <row r="271" s="55" customFormat="1" x14ac:dyDescent="0.25"/>
    <row r="272" s="55" customFormat="1" x14ac:dyDescent="0.25"/>
    <row r="273" s="55" customFormat="1" x14ac:dyDescent="0.25"/>
    <row r="274" s="55" customFormat="1" x14ac:dyDescent="0.25"/>
    <row r="275" s="55" customFormat="1" x14ac:dyDescent="0.25"/>
    <row r="276" s="55" customFormat="1" x14ac:dyDescent="0.25"/>
    <row r="277" s="55" customFormat="1" x14ac:dyDescent="0.25"/>
    <row r="278" s="55" customFormat="1" x14ac:dyDescent="0.25"/>
    <row r="279" s="55" customFormat="1" x14ac:dyDescent="0.25"/>
    <row r="280" s="55" customFormat="1" x14ac:dyDescent="0.25"/>
    <row r="281" s="55" customFormat="1" x14ac:dyDescent="0.25"/>
    <row r="282" s="55" customFormat="1" x14ac:dyDescent="0.25"/>
    <row r="283" s="55" customFormat="1" x14ac:dyDescent="0.25"/>
    <row r="284" s="55" customFormat="1" x14ac:dyDescent="0.25"/>
    <row r="285" s="55" customFormat="1" x14ac:dyDescent="0.25"/>
    <row r="286" s="55" customFormat="1" x14ac:dyDescent="0.25"/>
    <row r="287" s="55" customFormat="1" x14ac:dyDescent="0.25"/>
    <row r="288" s="55" customFormat="1" x14ac:dyDescent="0.25"/>
    <row r="289" s="55" customFormat="1" x14ac:dyDescent="0.25"/>
    <row r="290" s="55" customFormat="1" x14ac:dyDescent="0.25"/>
    <row r="291" s="55" customFormat="1" x14ac:dyDescent="0.25"/>
    <row r="292" s="55" customFormat="1" x14ac:dyDescent="0.25"/>
    <row r="293" s="55" customFormat="1" x14ac:dyDescent="0.25"/>
    <row r="294" s="55" customFormat="1" x14ac:dyDescent="0.25"/>
    <row r="295" s="55" customFormat="1" x14ac:dyDescent="0.25"/>
    <row r="296" s="55" customFormat="1" x14ac:dyDescent="0.25"/>
    <row r="297" s="55" customFormat="1" x14ac:dyDescent="0.25"/>
    <row r="298" s="55" customFormat="1" x14ac:dyDescent="0.25"/>
    <row r="299" s="55" customFormat="1" x14ac:dyDescent="0.25"/>
    <row r="300" s="55" customFormat="1" x14ac:dyDescent="0.25"/>
    <row r="301" s="55" customFormat="1" x14ac:dyDescent="0.25"/>
    <row r="302" s="55" customFormat="1" x14ac:dyDescent="0.25"/>
    <row r="303" s="55" customFormat="1" x14ac:dyDescent="0.25"/>
    <row r="304" s="55" customFormat="1" x14ac:dyDescent="0.25"/>
    <row r="305" s="55" customFormat="1" x14ac:dyDescent="0.25"/>
    <row r="306" s="55" customFormat="1" x14ac:dyDescent="0.25"/>
    <row r="307" s="55" customFormat="1" x14ac:dyDescent="0.25"/>
    <row r="308" s="55" customFormat="1" x14ac:dyDescent="0.25"/>
    <row r="309" s="55" customFormat="1" x14ac:dyDescent="0.25"/>
    <row r="310" s="55" customFormat="1" x14ac:dyDescent="0.25"/>
    <row r="311" s="55" customFormat="1" x14ac:dyDescent="0.25"/>
    <row r="312" s="55" customFormat="1" x14ac:dyDescent="0.25"/>
    <row r="313" s="55" customFormat="1" x14ac:dyDescent="0.25"/>
    <row r="314" s="55" customFormat="1" x14ac:dyDescent="0.25"/>
    <row r="315" s="55" customFormat="1" x14ac:dyDescent="0.25"/>
    <row r="316" s="55" customFormat="1" x14ac:dyDescent="0.25"/>
    <row r="317" s="55" customFormat="1" x14ac:dyDescent="0.25"/>
    <row r="318" s="55" customFormat="1" x14ac:dyDescent="0.25"/>
    <row r="319" s="55" customFormat="1" x14ac:dyDescent="0.25"/>
    <row r="320" s="55" customFormat="1" x14ac:dyDescent="0.25"/>
    <row r="321" s="55" customFormat="1" x14ac:dyDescent="0.25"/>
    <row r="322" s="55" customFormat="1" x14ac:dyDescent="0.25"/>
    <row r="323" s="55" customFormat="1" x14ac:dyDescent="0.25"/>
    <row r="324" s="55" customFormat="1" x14ac:dyDescent="0.25"/>
    <row r="325" s="55" customFormat="1" x14ac:dyDescent="0.25"/>
    <row r="326" s="55" customFormat="1" x14ac:dyDescent="0.25"/>
    <row r="327" s="55" customFormat="1" x14ac:dyDescent="0.25"/>
    <row r="328" s="55" customFormat="1" x14ac:dyDescent="0.25"/>
    <row r="329" s="55" customFormat="1" x14ac:dyDescent="0.25"/>
    <row r="330" s="55" customFormat="1" x14ac:dyDescent="0.25"/>
    <row r="331" s="55" customFormat="1" x14ac:dyDescent="0.25"/>
    <row r="332" s="55" customFormat="1" x14ac:dyDescent="0.25"/>
    <row r="333" s="55" customFormat="1" x14ac:dyDescent="0.25"/>
    <row r="334" s="55" customFormat="1" x14ac:dyDescent="0.25"/>
    <row r="335" s="55" customFormat="1" x14ac:dyDescent="0.25"/>
    <row r="336" s="55" customFormat="1" x14ac:dyDescent="0.25"/>
    <row r="337" s="55" customFormat="1" x14ac:dyDescent="0.25"/>
    <row r="338" s="55" customFormat="1" x14ac:dyDescent="0.25"/>
    <row r="339" s="55" customFormat="1" x14ac:dyDescent="0.25"/>
    <row r="340" s="55" customFormat="1" x14ac:dyDescent="0.25"/>
    <row r="341" s="55" customFormat="1" x14ac:dyDescent="0.25"/>
    <row r="342" s="55" customFormat="1" x14ac:dyDescent="0.25"/>
    <row r="343" s="55" customFormat="1" x14ac:dyDescent="0.25"/>
    <row r="344" s="55" customFormat="1" x14ac:dyDescent="0.25"/>
    <row r="345" s="55" customFormat="1" x14ac:dyDescent="0.25"/>
    <row r="346" s="55" customFormat="1" x14ac:dyDescent="0.25"/>
    <row r="347" s="55" customFormat="1" x14ac:dyDescent="0.25"/>
    <row r="348" s="55" customFormat="1" x14ac:dyDescent="0.25"/>
    <row r="349" s="55" customFormat="1" x14ac:dyDescent="0.25"/>
    <row r="350" s="55" customFormat="1" x14ac:dyDescent="0.25"/>
    <row r="351" s="55" customFormat="1" x14ac:dyDescent="0.25"/>
    <row r="352" s="55" customFormat="1" x14ac:dyDescent="0.25"/>
    <row r="353" s="55" customFormat="1" x14ac:dyDescent="0.25"/>
    <row r="354" s="55" customFormat="1" x14ac:dyDescent="0.25"/>
    <row r="355" s="55" customFormat="1" x14ac:dyDescent="0.25"/>
    <row r="356" s="55" customFormat="1" x14ac:dyDescent="0.25"/>
    <row r="357" s="55" customFormat="1" x14ac:dyDescent="0.25"/>
    <row r="358" s="55" customFormat="1" x14ac:dyDescent="0.25"/>
    <row r="359" s="55" customFormat="1" x14ac:dyDescent="0.25"/>
    <row r="360" s="55" customFormat="1" x14ac:dyDescent="0.25"/>
    <row r="361" s="55" customFormat="1" x14ac:dyDescent="0.25"/>
    <row r="362" s="55" customFormat="1" x14ac:dyDescent="0.25"/>
    <row r="363" s="55" customFormat="1" x14ac:dyDescent="0.25"/>
    <row r="364" s="55" customFormat="1" x14ac:dyDescent="0.25"/>
    <row r="365" s="55" customFormat="1" x14ac:dyDescent="0.25"/>
    <row r="366" s="55" customFormat="1" x14ac:dyDescent="0.25"/>
    <row r="367" s="55" customFormat="1" x14ac:dyDescent="0.25"/>
    <row r="368" s="55" customFormat="1" x14ac:dyDescent="0.25"/>
    <row r="369" s="55" customFormat="1" x14ac:dyDescent="0.25"/>
    <row r="370" s="55" customFormat="1" x14ac:dyDescent="0.25"/>
    <row r="371" s="55" customFormat="1" x14ac:dyDescent="0.25"/>
    <row r="372" s="55" customFormat="1" x14ac:dyDescent="0.25"/>
    <row r="373" s="55" customFormat="1" x14ac:dyDescent="0.25"/>
    <row r="374" s="55" customFormat="1" x14ac:dyDescent="0.25"/>
    <row r="375" s="55" customFormat="1" x14ac:dyDescent="0.25"/>
    <row r="376" s="55" customFormat="1" x14ac:dyDescent="0.25"/>
    <row r="377" s="55" customFormat="1" x14ac:dyDescent="0.25"/>
    <row r="378" s="55" customFormat="1" x14ac:dyDescent="0.25"/>
    <row r="379" s="55" customFormat="1" x14ac:dyDescent="0.25"/>
    <row r="380" s="55" customFormat="1" x14ac:dyDescent="0.25"/>
    <row r="381" s="55" customFormat="1" x14ac:dyDescent="0.25"/>
    <row r="382" s="55" customFormat="1" x14ac:dyDescent="0.25"/>
    <row r="383" s="55" customFormat="1" x14ac:dyDescent="0.25"/>
    <row r="384" s="55" customFormat="1" x14ac:dyDescent="0.25"/>
    <row r="385" s="55" customFormat="1" x14ac:dyDescent="0.25"/>
    <row r="386" s="55" customFormat="1" x14ac:dyDescent="0.25"/>
    <row r="387" s="55" customFormat="1" x14ac:dyDescent="0.25"/>
    <row r="388" s="55" customFormat="1" x14ac:dyDescent="0.25"/>
    <row r="389" s="55" customFormat="1" x14ac:dyDescent="0.25"/>
    <row r="390" s="55" customFormat="1" x14ac:dyDescent="0.25"/>
    <row r="391" s="55" customFormat="1" x14ac:dyDescent="0.25"/>
    <row r="392" s="55" customFormat="1" x14ac:dyDescent="0.25"/>
    <row r="393" s="55" customFormat="1" x14ac:dyDescent="0.25"/>
    <row r="394" s="55" customFormat="1" x14ac:dyDescent="0.25"/>
    <row r="395" s="55" customFormat="1" x14ac:dyDescent="0.25"/>
    <row r="396" s="55" customFormat="1" x14ac:dyDescent="0.25"/>
    <row r="397" s="55" customFormat="1" x14ac:dyDescent="0.25"/>
    <row r="398" s="55" customFormat="1" x14ac:dyDescent="0.25"/>
    <row r="399" s="55" customFormat="1" x14ac:dyDescent="0.25"/>
    <row r="400" s="55" customFormat="1" x14ac:dyDescent="0.25"/>
    <row r="401" s="55" customFormat="1" x14ac:dyDescent="0.25"/>
    <row r="402" s="55" customFormat="1" x14ac:dyDescent="0.25"/>
    <row r="403" s="55" customFormat="1" x14ac:dyDescent="0.25"/>
    <row r="404" s="55" customFormat="1" x14ac:dyDescent="0.25"/>
    <row r="405" s="55" customFormat="1" x14ac:dyDescent="0.25"/>
    <row r="406" s="55" customFormat="1" x14ac:dyDescent="0.25"/>
    <row r="407" s="55" customFormat="1" x14ac:dyDescent="0.25"/>
    <row r="408" s="55" customFormat="1" x14ac:dyDescent="0.25"/>
    <row r="409" s="55" customFormat="1" x14ac:dyDescent="0.25"/>
    <row r="410" s="55" customFormat="1" x14ac:dyDescent="0.25"/>
    <row r="411" s="55" customFormat="1" x14ac:dyDescent="0.25"/>
    <row r="412" s="55" customFormat="1" x14ac:dyDescent="0.25"/>
    <row r="413" s="55" customFormat="1" x14ac:dyDescent="0.25"/>
    <row r="414" s="55" customFormat="1" x14ac:dyDescent="0.25"/>
    <row r="415" s="55" customFormat="1" x14ac:dyDescent="0.25"/>
    <row r="416" s="55" customFormat="1" x14ac:dyDescent="0.25"/>
    <row r="417" s="55" customFormat="1" x14ac:dyDescent="0.25"/>
    <row r="418" s="55" customFormat="1" x14ac:dyDescent="0.25"/>
    <row r="419" s="55" customFormat="1" x14ac:dyDescent="0.25"/>
    <row r="420" s="55" customFormat="1" x14ac:dyDescent="0.25"/>
    <row r="421" s="55" customFormat="1" x14ac:dyDescent="0.25"/>
    <row r="422" s="55" customFormat="1" x14ac:dyDescent="0.25"/>
    <row r="423" s="55" customFormat="1" x14ac:dyDescent="0.25"/>
    <row r="424" s="55" customFormat="1" x14ac:dyDescent="0.25"/>
    <row r="425" s="55" customFormat="1" x14ac:dyDescent="0.25"/>
    <row r="426" s="55" customFormat="1" x14ac:dyDescent="0.25"/>
    <row r="427" s="55" customFormat="1" x14ac:dyDescent="0.25"/>
    <row r="428" s="55" customFormat="1" x14ac:dyDescent="0.25"/>
    <row r="429" s="55" customFormat="1" x14ac:dyDescent="0.25"/>
    <row r="430" s="55" customFormat="1" x14ac:dyDescent="0.25"/>
    <row r="431" s="55" customFormat="1" x14ac:dyDescent="0.25"/>
    <row r="432" s="55" customFormat="1" x14ac:dyDescent="0.25"/>
    <row r="433" s="55" customFormat="1" x14ac:dyDescent="0.25"/>
    <row r="434" s="55" customFormat="1" x14ac:dyDescent="0.25"/>
    <row r="435" s="55" customFormat="1" x14ac:dyDescent="0.25"/>
    <row r="436" s="55" customFormat="1" x14ac:dyDescent="0.25"/>
    <row r="437" s="55" customFormat="1" x14ac:dyDescent="0.25"/>
    <row r="438" s="55" customFormat="1" x14ac:dyDescent="0.25"/>
    <row r="439" s="55" customFormat="1" x14ac:dyDescent="0.25"/>
    <row r="440" s="55" customFormat="1" x14ac:dyDescent="0.25"/>
    <row r="441" s="55" customFormat="1" x14ac:dyDescent="0.25"/>
    <row r="442" s="55" customFormat="1" x14ac:dyDescent="0.25"/>
    <row r="443" s="55" customFormat="1" x14ac:dyDescent="0.25"/>
    <row r="444" s="55" customFormat="1" x14ac:dyDescent="0.25"/>
    <row r="445" s="55" customFormat="1" x14ac:dyDescent="0.25"/>
    <row r="446" s="55" customFormat="1" x14ac:dyDescent="0.25"/>
    <row r="447" s="55" customFormat="1" x14ac:dyDescent="0.25"/>
    <row r="448" s="55" customFormat="1" x14ac:dyDescent="0.25"/>
    <row r="449" s="55" customFormat="1" x14ac:dyDescent="0.25"/>
    <row r="450" s="55" customFormat="1" x14ac:dyDescent="0.25"/>
    <row r="451" s="55" customFormat="1" x14ac:dyDescent="0.25"/>
    <row r="452" s="55" customFormat="1" x14ac:dyDescent="0.25"/>
    <row r="453" s="55" customFormat="1" x14ac:dyDescent="0.25"/>
    <row r="454" s="55" customFormat="1" x14ac:dyDescent="0.25"/>
    <row r="455" s="55" customFormat="1" x14ac:dyDescent="0.25"/>
    <row r="456" s="55" customFormat="1" x14ac:dyDescent="0.25"/>
    <row r="457" s="55" customFormat="1" x14ac:dyDescent="0.25"/>
    <row r="458" s="55" customFormat="1" x14ac:dyDescent="0.25"/>
    <row r="459" s="55" customFormat="1" x14ac:dyDescent="0.25"/>
    <row r="460" s="55" customFormat="1" x14ac:dyDescent="0.25"/>
    <row r="461" s="55" customFormat="1" x14ac:dyDescent="0.25"/>
    <row r="462" s="55" customFormat="1" x14ac:dyDescent="0.25"/>
    <row r="463" s="55" customFormat="1" x14ac:dyDescent="0.25"/>
    <row r="464" s="55" customFormat="1" x14ac:dyDescent="0.25"/>
    <row r="465" s="55" customFormat="1" x14ac:dyDescent="0.25"/>
    <row r="466" s="55" customFormat="1" x14ac:dyDescent="0.25"/>
    <row r="467" s="55" customFormat="1" x14ac:dyDescent="0.25"/>
    <row r="468" s="55" customFormat="1" x14ac:dyDescent="0.25"/>
    <row r="469" s="55" customFormat="1" x14ac:dyDescent="0.25"/>
    <row r="470" s="55" customFormat="1" x14ac:dyDescent="0.25"/>
    <row r="471" s="55" customFormat="1" x14ac:dyDescent="0.25"/>
    <row r="472" s="55" customFormat="1" x14ac:dyDescent="0.25"/>
    <row r="473" s="55" customFormat="1" x14ac:dyDescent="0.25"/>
    <row r="474" s="55" customFormat="1" x14ac:dyDescent="0.25"/>
    <row r="475" s="55" customFormat="1" x14ac:dyDescent="0.25"/>
    <row r="476" s="55" customFormat="1" x14ac:dyDescent="0.25"/>
    <row r="477" s="55" customFormat="1" x14ac:dyDescent="0.25"/>
    <row r="478" s="55" customFormat="1" x14ac:dyDescent="0.25"/>
    <row r="479" s="55" customFormat="1" x14ac:dyDescent="0.25"/>
    <row r="480" s="55" customFormat="1" x14ac:dyDescent="0.25"/>
    <row r="481" s="55" customFormat="1" x14ac:dyDescent="0.25"/>
    <row r="482" s="55" customFormat="1" x14ac:dyDescent="0.25"/>
    <row r="483" s="55" customFormat="1" x14ac:dyDescent="0.25"/>
    <row r="484" s="55" customFormat="1" x14ac:dyDescent="0.25"/>
    <row r="485" s="55" customFormat="1" x14ac:dyDescent="0.25"/>
    <row r="486" s="55" customFormat="1" x14ac:dyDescent="0.25"/>
    <row r="487" s="55" customFormat="1" x14ac:dyDescent="0.25"/>
    <row r="488" s="55" customFormat="1" x14ac:dyDescent="0.25"/>
    <row r="489" s="55" customFormat="1" x14ac:dyDescent="0.25"/>
    <row r="490" s="55" customFormat="1" x14ac:dyDescent="0.25"/>
    <row r="491" s="55" customFormat="1" x14ac:dyDescent="0.25"/>
    <row r="492" s="55" customFormat="1" x14ac:dyDescent="0.25"/>
    <row r="493" s="55" customFormat="1" x14ac:dyDescent="0.25"/>
    <row r="494" s="55" customFormat="1" x14ac:dyDescent="0.25"/>
    <row r="495" s="55" customFormat="1" x14ac:dyDescent="0.25"/>
    <row r="496" s="55" customFormat="1" x14ac:dyDescent="0.25"/>
    <row r="497" s="55" customFormat="1" x14ac:dyDescent="0.25"/>
    <row r="498" s="55" customFormat="1" x14ac:dyDescent="0.25"/>
    <row r="499" s="55" customFormat="1" x14ac:dyDescent="0.25"/>
    <row r="500" s="55" customFormat="1" x14ac:dyDescent="0.25"/>
    <row r="501" s="55" customFormat="1" x14ac:dyDescent="0.25"/>
    <row r="502" s="55" customFormat="1" x14ac:dyDescent="0.25"/>
    <row r="503" s="55" customFormat="1" x14ac:dyDescent="0.25"/>
    <row r="504" s="55" customFormat="1" x14ac:dyDescent="0.25"/>
    <row r="505" s="55" customFormat="1" x14ac:dyDescent="0.25"/>
    <row r="506" s="55" customFormat="1" x14ac:dyDescent="0.25"/>
    <row r="507" s="55" customFormat="1" x14ac:dyDescent="0.25"/>
    <row r="508" s="55" customFormat="1" x14ac:dyDescent="0.25"/>
    <row r="509" s="55" customFormat="1" x14ac:dyDescent="0.25"/>
    <row r="510" s="55" customFormat="1" x14ac:dyDescent="0.25"/>
    <row r="511" s="55" customFormat="1" x14ac:dyDescent="0.25"/>
    <row r="512" s="55" customFormat="1" x14ac:dyDescent="0.25"/>
    <row r="513" s="55" customFormat="1" x14ac:dyDescent="0.25"/>
    <row r="514" s="55" customFormat="1" x14ac:dyDescent="0.25"/>
    <row r="515" s="55" customFormat="1" x14ac:dyDescent="0.25"/>
    <row r="516" s="55" customFormat="1" x14ac:dyDescent="0.25"/>
    <row r="517" s="55" customFormat="1" x14ac:dyDescent="0.25"/>
    <row r="518" s="55" customFormat="1" x14ac:dyDescent="0.25"/>
    <row r="519" s="55" customFormat="1" x14ac:dyDescent="0.25"/>
    <row r="520" s="55" customFormat="1" x14ac:dyDescent="0.25"/>
    <row r="521" s="55" customFormat="1" x14ac:dyDescent="0.25"/>
    <row r="522" s="55" customFormat="1" x14ac:dyDescent="0.25"/>
    <row r="523" s="55" customFormat="1" x14ac:dyDescent="0.25"/>
    <row r="524" s="55" customFormat="1" x14ac:dyDescent="0.25"/>
    <row r="525" s="55" customFormat="1" x14ac:dyDescent="0.25"/>
    <row r="526" s="55" customFormat="1" x14ac:dyDescent="0.25"/>
    <row r="527" s="55" customFormat="1" x14ac:dyDescent="0.25"/>
    <row r="528" s="55" customFormat="1" x14ac:dyDescent="0.25"/>
    <row r="529" s="55" customFormat="1" x14ac:dyDescent="0.25"/>
    <row r="530" s="55" customFormat="1" x14ac:dyDescent="0.25"/>
    <row r="531" s="55" customFormat="1" x14ac:dyDescent="0.25"/>
    <row r="532" s="55" customFormat="1" x14ac:dyDescent="0.25"/>
    <row r="533" s="55" customFormat="1" x14ac:dyDescent="0.25"/>
    <row r="534" s="55" customFormat="1" x14ac:dyDescent="0.25"/>
    <row r="535" s="55" customFormat="1" x14ac:dyDescent="0.25"/>
    <row r="536" s="55" customFormat="1" x14ac:dyDescent="0.25"/>
    <row r="537" s="55" customFormat="1" x14ac:dyDescent="0.25"/>
    <row r="538" s="55" customFormat="1" x14ac:dyDescent="0.25"/>
    <row r="539" s="55" customFormat="1" x14ac:dyDescent="0.25"/>
    <row r="540" s="55" customFormat="1" x14ac:dyDescent="0.25"/>
    <row r="541" s="55" customFormat="1" x14ac:dyDescent="0.25"/>
    <row r="542" s="55" customFormat="1" x14ac:dyDescent="0.25"/>
    <row r="543" s="55" customFormat="1" x14ac:dyDescent="0.25"/>
    <row r="544" s="55" customFormat="1" x14ac:dyDescent="0.25"/>
    <row r="545" s="55" customFormat="1" x14ac:dyDescent="0.25"/>
    <row r="546" s="55" customFormat="1" x14ac:dyDescent="0.25"/>
    <row r="547" s="55" customFormat="1" x14ac:dyDescent="0.25"/>
    <row r="548" s="55" customFormat="1" x14ac:dyDescent="0.25"/>
    <row r="549" s="55" customFormat="1" x14ac:dyDescent="0.25"/>
    <row r="550" s="55" customFormat="1" x14ac:dyDescent="0.25"/>
    <row r="551" s="55" customFormat="1" x14ac:dyDescent="0.25"/>
    <row r="552" s="55" customFormat="1" x14ac:dyDescent="0.25"/>
    <row r="553" s="55" customFormat="1" x14ac:dyDescent="0.25"/>
    <row r="554" s="55" customFormat="1" x14ac:dyDescent="0.25"/>
    <row r="555" s="55" customFormat="1" x14ac:dyDescent="0.25"/>
    <row r="556" s="55" customFormat="1" x14ac:dyDescent="0.25"/>
    <row r="557" s="55" customFormat="1" x14ac:dyDescent="0.25"/>
    <row r="558" s="55" customFormat="1" x14ac:dyDescent="0.25"/>
    <row r="559" s="55" customFormat="1" x14ac:dyDescent="0.25"/>
    <row r="560" s="55" customFormat="1" x14ac:dyDescent="0.25"/>
    <row r="561" s="55" customFormat="1" x14ac:dyDescent="0.25"/>
    <row r="562" s="55" customFormat="1" x14ac:dyDescent="0.25"/>
    <row r="563" s="55" customFormat="1" x14ac:dyDescent="0.25"/>
    <row r="564" s="55" customFormat="1" x14ac:dyDescent="0.25"/>
    <row r="565" s="55" customFormat="1" x14ac:dyDescent="0.25"/>
    <row r="566" s="55" customFormat="1" x14ac:dyDescent="0.25"/>
    <row r="567" s="55" customFormat="1" x14ac:dyDescent="0.25"/>
    <row r="568" s="55" customFormat="1" x14ac:dyDescent="0.25"/>
    <row r="569" s="55" customFormat="1" x14ac:dyDescent="0.25"/>
    <row r="570" s="55" customFormat="1" x14ac:dyDescent="0.25"/>
    <row r="571" s="55" customFormat="1" x14ac:dyDescent="0.25"/>
    <row r="572" s="55" customFormat="1" x14ac:dyDescent="0.25"/>
    <row r="573" s="55" customFormat="1" x14ac:dyDescent="0.25"/>
    <row r="574" s="55" customFormat="1" x14ac:dyDescent="0.25"/>
    <row r="575" s="55" customFormat="1" x14ac:dyDescent="0.25"/>
    <row r="576" s="55" customFormat="1" x14ac:dyDescent="0.25"/>
    <row r="577" s="55" customFormat="1" x14ac:dyDescent="0.25"/>
    <row r="578" s="55" customFormat="1" x14ac:dyDescent="0.25"/>
    <row r="579" s="55" customFormat="1" x14ac:dyDescent="0.25"/>
    <row r="580" s="55" customFormat="1" x14ac:dyDescent="0.25"/>
    <row r="581" s="55" customFormat="1" x14ac:dyDescent="0.25"/>
    <row r="582" s="55" customFormat="1" x14ac:dyDescent="0.25"/>
    <row r="583" s="55" customFormat="1" x14ac:dyDescent="0.25"/>
    <row r="584" s="55" customFormat="1" x14ac:dyDescent="0.25"/>
    <row r="585" s="55" customFormat="1" x14ac:dyDescent="0.25"/>
    <row r="586" s="55" customFormat="1" x14ac:dyDescent="0.25"/>
    <row r="587" s="55" customFormat="1" x14ac:dyDescent="0.25"/>
    <row r="588" s="55" customFormat="1" x14ac:dyDescent="0.25"/>
    <row r="589" s="55" customFormat="1" x14ac:dyDescent="0.25"/>
    <row r="590" s="55" customFormat="1" x14ac:dyDescent="0.25"/>
    <row r="591" s="55" customFormat="1" x14ac:dyDescent="0.25"/>
    <row r="592" s="55" customFormat="1" x14ac:dyDescent="0.25"/>
    <row r="593" s="55" customFormat="1" x14ac:dyDescent="0.25"/>
    <row r="594" s="55" customFormat="1" x14ac:dyDescent="0.25"/>
    <row r="595" s="55" customFormat="1" x14ac:dyDescent="0.25"/>
    <row r="596" s="55" customFormat="1" x14ac:dyDescent="0.25"/>
    <row r="597" s="55" customFormat="1" x14ac:dyDescent="0.25"/>
    <row r="598" s="55" customFormat="1" x14ac:dyDescent="0.25"/>
    <row r="599" s="55" customFormat="1" x14ac:dyDescent="0.25"/>
    <row r="600" s="55" customFormat="1" x14ac:dyDescent="0.25"/>
    <row r="601" s="55" customFormat="1" x14ac:dyDescent="0.25"/>
    <row r="602" s="55" customFormat="1" x14ac:dyDescent="0.25"/>
    <row r="603" s="55" customFormat="1" x14ac:dyDescent="0.25"/>
    <row r="604" s="55" customFormat="1" x14ac:dyDescent="0.25"/>
    <row r="605" s="55" customFormat="1" x14ac:dyDescent="0.25"/>
    <row r="606" s="55" customFormat="1" x14ac:dyDescent="0.25"/>
    <row r="607" s="55" customFormat="1" x14ac:dyDescent="0.25"/>
    <row r="608" s="55" customFormat="1" x14ac:dyDescent="0.25"/>
    <row r="609" s="55" customFormat="1" x14ac:dyDescent="0.25"/>
    <row r="610" s="55" customFormat="1" x14ac:dyDescent="0.25"/>
    <row r="611" s="55" customFormat="1" x14ac:dyDescent="0.25"/>
    <row r="612" s="55" customFormat="1" x14ac:dyDescent="0.25"/>
    <row r="613" s="55" customFormat="1" x14ac:dyDescent="0.25"/>
    <row r="614" s="55" customFormat="1" x14ac:dyDescent="0.25"/>
    <row r="615" s="55" customFormat="1" x14ac:dyDescent="0.25"/>
    <row r="616" s="55" customFormat="1" x14ac:dyDescent="0.25"/>
    <row r="617" s="55" customFormat="1" x14ac:dyDescent="0.25"/>
    <row r="618" s="55" customFormat="1" x14ac:dyDescent="0.25"/>
    <row r="619" s="55" customFormat="1" x14ac:dyDescent="0.25"/>
    <row r="620" s="55" customFormat="1" x14ac:dyDescent="0.25"/>
    <row r="621" s="55" customFormat="1" x14ac:dyDescent="0.25"/>
    <row r="622" s="55" customFormat="1" x14ac:dyDescent="0.25"/>
    <row r="623" s="55" customFormat="1" x14ac:dyDescent="0.25"/>
    <row r="624" s="55" customFormat="1" x14ac:dyDescent="0.25"/>
    <row r="625" s="55" customFormat="1" x14ac:dyDescent="0.25"/>
    <row r="626" s="55" customFormat="1" x14ac:dyDescent="0.25"/>
    <row r="627" s="55" customFormat="1" x14ac:dyDescent="0.25"/>
    <row r="628" s="55" customFormat="1" x14ac:dyDescent="0.25"/>
    <row r="629" s="55" customFormat="1" x14ac:dyDescent="0.25"/>
    <row r="630" s="55" customFormat="1" x14ac:dyDescent="0.25"/>
    <row r="631" s="55" customFormat="1" x14ac:dyDescent="0.25"/>
    <row r="632" s="55" customFormat="1" x14ac:dyDescent="0.25"/>
    <row r="633" s="55" customFormat="1" x14ac:dyDescent="0.25"/>
    <row r="634" s="55" customFormat="1" x14ac:dyDescent="0.25"/>
    <row r="635" s="55" customFormat="1" x14ac:dyDescent="0.25"/>
    <row r="636" s="55" customFormat="1" x14ac:dyDescent="0.25"/>
    <row r="637" s="55" customFormat="1" x14ac:dyDescent="0.25"/>
    <row r="638" s="55" customFormat="1" x14ac:dyDescent="0.25"/>
    <row r="639" s="55" customFormat="1" x14ac:dyDescent="0.25"/>
    <row r="640" s="55" customFormat="1" x14ac:dyDescent="0.25"/>
    <row r="641" s="55" customFormat="1" x14ac:dyDescent="0.25"/>
    <row r="642" s="55" customFormat="1" x14ac:dyDescent="0.25"/>
    <row r="643" s="55" customFormat="1" x14ac:dyDescent="0.25"/>
    <row r="644" s="55" customFormat="1" x14ac:dyDescent="0.25"/>
    <row r="645" s="55" customFormat="1" x14ac:dyDescent="0.25"/>
    <row r="646" s="55" customFormat="1" x14ac:dyDescent="0.25"/>
    <row r="647" s="55" customFormat="1" x14ac:dyDescent="0.25"/>
    <row r="648" s="55" customFormat="1" x14ac:dyDescent="0.25"/>
    <row r="649" s="55" customFormat="1" x14ac:dyDescent="0.25"/>
    <row r="650" s="55" customFormat="1" x14ac:dyDescent="0.25"/>
    <row r="651" s="55" customFormat="1" x14ac:dyDescent="0.25"/>
    <row r="652" s="55" customFormat="1" x14ac:dyDescent="0.25"/>
    <row r="653" s="55" customFormat="1" x14ac:dyDescent="0.25"/>
    <row r="654" s="55" customFormat="1" x14ac:dyDescent="0.25"/>
    <row r="655" s="55" customFormat="1" x14ac:dyDescent="0.25"/>
    <row r="656" s="55" customFormat="1" x14ac:dyDescent="0.25"/>
    <row r="657" s="55" customFormat="1" x14ac:dyDescent="0.25"/>
    <row r="658" s="55" customFormat="1" x14ac:dyDescent="0.25"/>
    <row r="659" s="55" customFormat="1" x14ac:dyDescent="0.25"/>
    <row r="660" s="55" customFormat="1" x14ac:dyDescent="0.25"/>
    <row r="661" s="55" customFormat="1" x14ac:dyDescent="0.25"/>
    <row r="662" s="55" customFormat="1" x14ac:dyDescent="0.25"/>
    <row r="663" s="55" customFormat="1" x14ac:dyDescent="0.25"/>
    <row r="664" s="55" customFormat="1" x14ac:dyDescent="0.25"/>
    <row r="665" s="55" customFormat="1" x14ac:dyDescent="0.25"/>
    <row r="666" s="55" customFormat="1" x14ac:dyDescent="0.25"/>
    <row r="667" s="55" customFormat="1" x14ac:dyDescent="0.25"/>
    <row r="668" s="55" customFormat="1" x14ac:dyDescent="0.25"/>
    <row r="669" s="55" customFormat="1" x14ac:dyDescent="0.25"/>
    <row r="670" s="55" customFormat="1" x14ac:dyDescent="0.25"/>
    <row r="671" s="55" customFormat="1" x14ac:dyDescent="0.25"/>
    <row r="672" s="55" customFormat="1" x14ac:dyDescent="0.25"/>
    <row r="673" s="55" customFormat="1" x14ac:dyDescent="0.25"/>
    <row r="674" s="55" customFormat="1" x14ac:dyDescent="0.25"/>
    <row r="675" s="55" customFormat="1" x14ac:dyDescent="0.25"/>
    <row r="676" s="55" customFormat="1" x14ac:dyDescent="0.25"/>
    <row r="677" s="55" customFormat="1" x14ac:dyDescent="0.25"/>
    <row r="678" s="55" customFormat="1" x14ac:dyDescent="0.25"/>
    <row r="679" s="55" customFormat="1" x14ac:dyDescent="0.25"/>
    <row r="680" s="55" customFormat="1" x14ac:dyDescent="0.25"/>
    <row r="681" s="55" customFormat="1" x14ac:dyDescent="0.25"/>
    <row r="682" s="55" customFormat="1" x14ac:dyDescent="0.25"/>
    <row r="683" s="55" customFormat="1" x14ac:dyDescent="0.25"/>
    <row r="684" s="55" customFormat="1" x14ac:dyDescent="0.25"/>
    <row r="685" s="55" customFormat="1" x14ac:dyDescent="0.25"/>
    <row r="686" s="55" customFormat="1" x14ac:dyDescent="0.25"/>
    <row r="687" s="55" customFormat="1" x14ac:dyDescent="0.25"/>
    <row r="688" s="55" customFormat="1" x14ac:dyDescent="0.25"/>
    <row r="689" s="55" customFormat="1" x14ac:dyDescent="0.25"/>
    <row r="690" s="55" customFormat="1" x14ac:dyDescent="0.25"/>
    <row r="691" s="55" customFormat="1" x14ac:dyDescent="0.25"/>
    <row r="692" s="55" customFormat="1" x14ac:dyDescent="0.25"/>
    <row r="693" s="55" customFormat="1" x14ac:dyDescent="0.25"/>
    <row r="694" s="55" customFormat="1" x14ac:dyDescent="0.25"/>
    <row r="695" s="55" customFormat="1" x14ac:dyDescent="0.25"/>
    <row r="696" s="55" customFormat="1" x14ac:dyDescent="0.25"/>
    <row r="697" s="55" customFormat="1" x14ac:dyDescent="0.25"/>
    <row r="698" s="55" customFormat="1" x14ac:dyDescent="0.25"/>
    <row r="699" s="55" customFormat="1" x14ac:dyDescent="0.25"/>
    <row r="700" s="55" customFormat="1" x14ac:dyDescent="0.25"/>
    <row r="701" s="55" customFormat="1" x14ac:dyDescent="0.25"/>
    <row r="702" s="55" customFormat="1" x14ac:dyDescent="0.25"/>
    <row r="703" s="55" customFormat="1" x14ac:dyDescent="0.25"/>
    <row r="704" s="55" customFormat="1" x14ac:dyDescent="0.25"/>
    <row r="705" s="55" customFormat="1" x14ac:dyDescent="0.25"/>
    <row r="706" s="55" customFormat="1" x14ac:dyDescent="0.25"/>
    <row r="707" s="55" customFormat="1" x14ac:dyDescent="0.25"/>
    <row r="708" s="55" customFormat="1" x14ac:dyDescent="0.25"/>
    <row r="709" s="55" customFormat="1" x14ac:dyDescent="0.25"/>
    <row r="710" s="55" customFormat="1" x14ac:dyDescent="0.25"/>
    <row r="711" s="55" customFormat="1" x14ac:dyDescent="0.25"/>
    <row r="712" s="55" customFormat="1" x14ac:dyDescent="0.25"/>
    <row r="713" s="55" customFormat="1" x14ac:dyDescent="0.25"/>
    <row r="714" s="55" customFormat="1" x14ac:dyDescent="0.25"/>
    <row r="715" s="55" customFormat="1" x14ac:dyDescent="0.25"/>
    <row r="716" s="55" customFormat="1" x14ac:dyDescent="0.25"/>
    <row r="717" s="55" customFormat="1" x14ac:dyDescent="0.25"/>
    <row r="718" s="55" customFormat="1" x14ac:dyDescent="0.25"/>
    <row r="719" s="55" customFormat="1" x14ac:dyDescent="0.25"/>
    <row r="720" s="55" customFormat="1" x14ac:dyDescent="0.25"/>
    <row r="721" s="55" customFormat="1" x14ac:dyDescent="0.25"/>
    <row r="722" s="55" customFormat="1" x14ac:dyDescent="0.25"/>
    <row r="723" s="55" customFormat="1" x14ac:dyDescent="0.25"/>
    <row r="724" s="55" customFormat="1" x14ac:dyDescent="0.25"/>
    <row r="725" s="55" customFormat="1" x14ac:dyDescent="0.25"/>
    <row r="726" s="55" customFormat="1" x14ac:dyDescent="0.25"/>
    <row r="727" s="55" customFormat="1" x14ac:dyDescent="0.25"/>
    <row r="728" s="55" customFormat="1" x14ac:dyDescent="0.25"/>
    <row r="729" s="55" customFormat="1" x14ac:dyDescent="0.25"/>
    <row r="730" s="55" customFormat="1" x14ac:dyDescent="0.25"/>
    <row r="731" s="55" customFormat="1" x14ac:dyDescent="0.25"/>
    <row r="732" s="55" customFormat="1" x14ac:dyDescent="0.25"/>
    <row r="733" s="55" customFormat="1" x14ac:dyDescent="0.25"/>
    <row r="734" s="55" customFormat="1" x14ac:dyDescent="0.25"/>
    <row r="735" s="55" customFormat="1" x14ac:dyDescent="0.25"/>
    <row r="736" s="55" customFormat="1" x14ac:dyDescent="0.25"/>
    <row r="737" s="55" customFormat="1" x14ac:dyDescent="0.25"/>
    <row r="738" s="55" customFormat="1" x14ac:dyDescent="0.25"/>
    <row r="739" s="55" customFormat="1" x14ac:dyDescent="0.25"/>
    <row r="740" s="55" customFormat="1" x14ac:dyDescent="0.25"/>
    <row r="741" s="55" customFormat="1" x14ac:dyDescent="0.25"/>
    <row r="742" s="55" customFormat="1" x14ac:dyDescent="0.25"/>
    <row r="743" s="55" customFormat="1" x14ac:dyDescent="0.25"/>
    <row r="744" s="55" customFormat="1" x14ac:dyDescent="0.25"/>
    <row r="745" s="55" customFormat="1" x14ac:dyDescent="0.25"/>
    <row r="746" s="55" customFormat="1" x14ac:dyDescent="0.25"/>
    <row r="747" s="55" customFormat="1" x14ac:dyDescent="0.25"/>
    <row r="748" s="55" customFormat="1" x14ac:dyDescent="0.25"/>
    <row r="749" s="55" customFormat="1" x14ac:dyDescent="0.25"/>
    <row r="750" s="55" customFormat="1" x14ac:dyDescent="0.25"/>
    <row r="751" s="55" customFormat="1" x14ac:dyDescent="0.25"/>
    <row r="752" s="55" customFormat="1" x14ac:dyDescent="0.25"/>
    <row r="753" s="55" customFormat="1" x14ac:dyDescent="0.25"/>
    <row r="754" s="55" customFormat="1" x14ac:dyDescent="0.25"/>
    <row r="755" s="55" customFormat="1" x14ac:dyDescent="0.25"/>
    <row r="756" s="55" customFormat="1" x14ac:dyDescent="0.25"/>
    <row r="757" s="55" customFormat="1" x14ac:dyDescent="0.25"/>
    <row r="758" s="55" customFormat="1" x14ac:dyDescent="0.25"/>
    <row r="759" s="55" customFormat="1" x14ac:dyDescent="0.25"/>
    <row r="760" s="55" customFormat="1" x14ac:dyDescent="0.25"/>
    <row r="761" s="55" customFormat="1" x14ac:dyDescent="0.25"/>
    <row r="762" s="55" customFormat="1" x14ac:dyDescent="0.25"/>
    <row r="763" s="55" customFormat="1" x14ac:dyDescent="0.25"/>
    <row r="764" s="55" customFormat="1" x14ac:dyDescent="0.25"/>
    <row r="765" s="55" customFormat="1" x14ac:dyDescent="0.25"/>
    <row r="766" s="55" customFormat="1" x14ac:dyDescent="0.25"/>
    <row r="767" s="55" customFormat="1" x14ac:dyDescent="0.25"/>
    <row r="768" s="55" customFormat="1" x14ac:dyDescent="0.25"/>
    <row r="769" s="55" customFormat="1" x14ac:dyDescent="0.25"/>
    <row r="770" s="55" customFormat="1" x14ac:dyDescent="0.25"/>
    <row r="771" s="55" customFormat="1" x14ac:dyDescent="0.25"/>
    <row r="772" s="55" customFormat="1" x14ac:dyDescent="0.25"/>
    <row r="773" s="55" customFormat="1" x14ac:dyDescent="0.25"/>
    <row r="774" s="55" customFormat="1" x14ac:dyDescent="0.25"/>
    <row r="775" s="55" customFormat="1" x14ac:dyDescent="0.25"/>
    <row r="776" s="55" customFormat="1" x14ac:dyDescent="0.25"/>
    <row r="777" s="55" customFormat="1" x14ac:dyDescent="0.25"/>
    <row r="778" s="55" customFormat="1" x14ac:dyDescent="0.25"/>
    <row r="779" s="55" customFormat="1" x14ac:dyDescent="0.25"/>
    <row r="780" s="55" customFormat="1" x14ac:dyDescent="0.25"/>
    <row r="781" s="55" customFormat="1" x14ac:dyDescent="0.25"/>
    <row r="782" s="55" customFormat="1" x14ac:dyDescent="0.25"/>
    <row r="783" s="55" customFormat="1" x14ac:dyDescent="0.25"/>
    <row r="784" s="55" customFormat="1" x14ac:dyDescent="0.25"/>
    <row r="785" s="55" customFormat="1" x14ac:dyDescent="0.25"/>
    <row r="786" s="55" customFormat="1" x14ac:dyDescent="0.25"/>
    <row r="787" s="55" customFormat="1" x14ac:dyDescent="0.25"/>
    <row r="788" s="55" customFormat="1" x14ac:dyDescent="0.25"/>
    <row r="789" s="55" customFormat="1" x14ac:dyDescent="0.25"/>
    <row r="790" s="55" customFormat="1" x14ac:dyDescent="0.25"/>
    <row r="791" s="55" customFormat="1" x14ac:dyDescent="0.25"/>
    <row r="792" s="55" customFormat="1" x14ac:dyDescent="0.25"/>
    <row r="793" s="55" customFormat="1" x14ac:dyDescent="0.25"/>
    <row r="794" s="55" customFormat="1" x14ac:dyDescent="0.25"/>
    <row r="795" s="55" customFormat="1" x14ac:dyDescent="0.25"/>
    <row r="796" s="55" customFormat="1" x14ac:dyDescent="0.25"/>
    <row r="797" s="55" customFormat="1" x14ac:dyDescent="0.25"/>
    <row r="798" s="55" customFormat="1" x14ac:dyDescent="0.25"/>
    <row r="799" s="55" customFormat="1" x14ac:dyDescent="0.25"/>
    <row r="800" s="55" customFormat="1" x14ac:dyDescent="0.25"/>
    <row r="801" s="55" customFormat="1" x14ac:dyDescent="0.25"/>
    <row r="802" s="55" customFormat="1" x14ac:dyDescent="0.25"/>
    <row r="803" s="55" customFormat="1" x14ac:dyDescent="0.25"/>
    <row r="804" s="55" customFormat="1" x14ac:dyDescent="0.25"/>
    <row r="805" s="55" customFormat="1" x14ac:dyDescent="0.25"/>
    <row r="806" s="55" customFormat="1" x14ac:dyDescent="0.25"/>
    <row r="807" s="55" customFormat="1" x14ac:dyDescent="0.25"/>
    <row r="808" s="55" customFormat="1" x14ac:dyDescent="0.25"/>
    <row r="809" s="55" customFormat="1" x14ac:dyDescent="0.25"/>
    <row r="810" s="55" customFormat="1" x14ac:dyDescent="0.25"/>
    <row r="811" s="55" customFormat="1" x14ac:dyDescent="0.25"/>
    <row r="812" s="55" customFormat="1" x14ac:dyDescent="0.25"/>
    <row r="813" s="55" customFormat="1" x14ac:dyDescent="0.25"/>
    <row r="814" s="55" customFormat="1" x14ac:dyDescent="0.25"/>
    <row r="815" s="55" customFormat="1" x14ac:dyDescent="0.25"/>
    <row r="816" s="55" customFormat="1" x14ac:dyDescent="0.25"/>
    <row r="817" s="55" customFormat="1" x14ac:dyDescent="0.25"/>
    <row r="818" s="55" customFormat="1" x14ac:dyDescent="0.25"/>
    <row r="819" s="55" customFormat="1" x14ac:dyDescent="0.25"/>
    <row r="820" s="55" customFormat="1" x14ac:dyDescent="0.25"/>
    <row r="821" s="55" customFormat="1" x14ac:dyDescent="0.25"/>
    <row r="822" s="55" customFormat="1" x14ac:dyDescent="0.25"/>
    <row r="823" s="55" customFormat="1" x14ac:dyDescent="0.25"/>
    <row r="824" s="55" customFormat="1" x14ac:dyDescent="0.25"/>
    <row r="825" s="55" customFormat="1" x14ac:dyDescent="0.25"/>
    <row r="826" s="55" customFormat="1" x14ac:dyDescent="0.25"/>
    <row r="827" s="55" customFormat="1" x14ac:dyDescent="0.25"/>
    <row r="828" s="55" customFormat="1" x14ac:dyDescent="0.25"/>
    <row r="829" s="55" customFormat="1" x14ac:dyDescent="0.25"/>
    <row r="830" s="55" customFormat="1" x14ac:dyDescent="0.25"/>
    <row r="831" s="55" customFormat="1" x14ac:dyDescent="0.25"/>
    <row r="832" s="55" customFormat="1" x14ac:dyDescent="0.25"/>
    <row r="833" s="55" customFormat="1" x14ac:dyDescent="0.25"/>
    <row r="834" s="55" customFormat="1" x14ac:dyDescent="0.25"/>
    <row r="835" s="55" customFormat="1" x14ac:dyDescent="0.25"/>
    <row r="836" s="55" customFormat="1" x14ac:dyDescent="0.25"/>
    <row r="837" s="55" customFormat="1" x14ac:dyDescent="0.25"/>
    <row r="838" s="55" customFormat="1" x14ac:dyDescent="0.25"/>
    <row r="839" s="55" customFormat="1" x14ac:dyDescent="0.25"/>
    <row r="840" s="55" customFormat="1" x14ac:dyDescent="0.25"/>
    <row r="841" s="55" customFormat="1" x14ac:dyDescent="0.25"/>
    <row r="842" s="55" customFormat="1" x14ac:dyDescent="0.25"/>
    <row r="843" s="55" customFormat="1" x14ac:dyDescent="0.25"/>
    <row r="844" s="55" customFormat="1" x14ac:dyDescent="0.25"/>
    <row r="845" s="55" customFormat="1" x14ac:dyDescent="0.25"/>
    <row r="846" s="55" customFormat="1" x14ac:dyDescent="0.25"/>
    <row r="847" s="55" customFormat="1" x14ac:dyDescent="0.25"/>
    <row r="848" s="55" customFormat="1" x14ac:dyDescent="0.25"/>
    <row r="849" s="55" customFormat="1" x14ac:dyDescent="0.25"/>
    <row r="850" s="55" customFormat="1" x14ac:dyDescent="0.25"/>
    <row r="851" s="55" customFormat="1" x14ac:dyDescent="0.25"/>
    <row r="852" s="55" customFormat="1" x14ac:dyDescent="0.25"/>
    <row r="853" s="55" customFormat="1" x14ac:dyDescent="0.25"/>
    <row r="854" s="55" customFormat="1" x14ac:dyDescent="0.25"/>
    <row r="855" s="55" customFormat="1" x14ac:dyDescent="0.25"/>
    <row r="856" s="55" customFormat="1" x14ac:dyDescent="0.25"/>
    <row r="857" s="55" customFormat="1" x14ac:dyDescent="0.25"/>
    <row r="858" s="55" customFormat="1" x14ac:dyDescent="0.25"/>
    <row r="859" s="55" customFormat="1" x14ac:dyDescent="0.25"/>
    <row r="860" s="55" customFormat="1" x14ac:dyDescent="0.25"/>
    <row r="861" s="55" customFormat="1" x14ac:dyDescent="0.25"/>
    <row r="862" s="55" customFormat="1" x14ac:dyDescent="0.25"/>
    <row r="863" s="55" customFormat="1" x14ac:dyDescent="0.25"/>
    <row r="864" s="55" customFormat="1" x14ac:dyDescent="0.25"/>
    <row r="865" s="55" customFormat="1" x14ac:dyDescent="0.25"/>
    <row r="866" s="55" customFormat="1" x14ac:dyDescent="0.25"/>
    <row r="867" s="55" customFormat="1" x14ac:dyDescent="0.25"/>
    <row r="868" s="55" customFormat="1" x14ac:dyDescent="0.25"/>
    <row r="869" s="55" customFormat="1" x14ac:dyDescent="0.25"/>
    <row r="870" s="55" customFormat="1" x14ac:dyDescent="0.25"/>
    <row r="871" s="55" customFormat="1" x14ac:dyDescent="0.25"/>
    <row r="872" s="55" customFormat="1" x14ac:dyDescent="0.25"/>
    <row r="873" s="55" customFormat="1" x14ac:dyDescent="0.25"/>
    <row r="874" s="55" customFormat="1" x14ac:dyDescent="0.25"/>
    <row r="875" s="55" customFormat="1" x14ac:dyDescent="0.25"/>
    <row r="876" s="55" customFormat="1" x14ac:dyDescent="0.25"/>
    <row r="877" s="55" customFormat="1" x14ac:dyDescent="0.25"/>
    <row r="878" s="55" customFormat="1" x14ac:dyDescent="0.25"/>
    <row r="879" s="55" customFormat="1" x14ac:dyDescent="0.25"/>
    <row r="880" s="55" customFormat="1" x14ac:dyDescent="0.25"/>
    <row r="881" s="55" customFormat="1" x14ac:dyDescent="0.25"/>
    <row r="882" s="55" customFormat="1" x14ac:dyDescent="0.25"/>
    <row r="883" s="55" customFormat="1" x14ac:dyDescent="0.25"/>
    <row r="884" s="55" customFormat="1" x14ac:dyDescent="0.25"/>
    <row r="885" s="55" customFormat="1" x14ac:dyDescent="0.25"/>
    <row r="886" s="55" customFormat="1" x14ac:dyDescent="0.25"/>
    <row r="887" s="55" customFormat="1" x14ac:dyDescent="0.25"/>
    <row r="888" s="55" customFormat="1" x14ac:dyDescent="0.25"/>
    <row r="889" s="55" customFormat="1" x14ac:dyDescent="0.25"/>
    <row r="890" s="55" customFormat="1" x14ac:dyDescent="0.25"/>
    <row r="891" s="55" customFormat="1" x14ac:dyDescent="0.25"/>
    <row r="892" s="55" customFormat="1" x14ac:dyDescent="0.25"/>
    <row r="893" s="55" customFormat="1" x14ac:dyDescent="0.25"/>
    <row r="894" s="55" customFormat="1" x14ac:dyDescent="0.25"/>
    <row r="895" s="55" customFormat="1" x14ac:dyDescent="0.25"/>
    <row r="896" s="55" customFormat="1" x14ac:dyDescent="0.25"/>
    <row r="897" s="55" customFormat="1" x14ac:dyDescent="0.25"/>
    <row r="898" s="55" customFormat="1" x14ac:dyDescent="0.25"/>
    <row r="899" s="55" customFormat="1" x14ac:dyDescent="0.25"/>
    <row r="900" s="55" customFormat="1" x14ac:dyDescent="0.25"/>
    <row r="901" s="55" customFormat="1" x14ac:dyDescent="0.25"/>
    <row r="902" s="55" customFormat="1" x14ac:dyDescent="0.25"/>
    <row r="903" s="55" customFormat="1" x14ac:dyDescent="0.25"/>
    <row r="904" s="55" customFormat="1" x14ac:dyDescent="0.25"/>
    <row r="905" s="55" customFormat="1" x14ac:dyDescent="0.25"/>
    <row r="906" s="55" customFormat="1" x14ac:dyDescent="0.25"/>
    <row r="907" s="55" customFormat="1" x14ac:dyDescent="0.25"/>
    <row r="908" s="55" customFormat="1" x14ac:dyDescent="0.25"/>
    <row r="909" s="55" customFormat="1" x14ac:dyDescent="0.25"/>
    <row r="910" s="55" customFormat="1" x14ac:dyDescent="0.25"/>
    <row r="911" s="55" customFormat="1" x14ac:dyDescent="0.25"/>
    <row r="912" s="55" customFormat="1" x14ac:dyDescent="0.25"/>
    <row r="913" s="55" customFormat="1" x14ac:dyDescent="0.25"/>
    <row r="914" s="55" customFormat="1" x14ac:dyDescent="0.25"/>
    <row r="915" s="55" customFormat="1" x14ac:dyDescent="0.25"/>
    <row r="916" s="55" customFormat="1" x14ac:dyDescent="0.25"/>
    <row r="917" s="55" customFormat="1" x14ac:dyDescent="0.25"/>
    <row r="918" s="55" customFormat="1" x14ac:dyDescent="0.25"/>
    <row r="919" s="55" customFormat="1" x14ac:dyDescent="0.25"/>
    <row r="920" s="55" customFormat="1" x14ac:dyDescent="0.25"/>
    <row r="921" s="55" customFormat="1" x14ac:dyDescent="0.25"/>
    <row r="922" s="55" customFormat="1" x14ac:dyDescent="0.25"/>
    <row r="923" s="55" customFormat="1" x14ac:dyDescent="0.25"/>
    <row r="924" s="55" customFormat="1" x14ac:dyDescent="0.25"/>
    <row r="925" s="55" customFormat="1" x14ac:dyDescent="0.25"/>
    <row r="926" s="55" customFormat="1" x14ac:dyDescent="0.25"/>
    <row r="927" s="55" customFormat="1" x14ac:dyDescent="0.25"/>
    <row r="928" s="55" customFormat="1" x14ac:dyDescent="0.25"/>
    <row r="929" s="55" customFormat="1" x14ac:dyDescent="0.25"/>
    <row r="930" s="55" customFormat="1" x14ac:dyDescent="0.25"/>
    <row r="931" s="55" customFormat="1" x14ac:dyDescent="0.25"/>
    <row r="932" s="55" customFormat="1" x14ac:dyDescent="0.25"/>
    <row r="933" s="55" customFormat="1" x14ac:dyDescent="0.25"/>
    <row r="934" s="55" customFormat="1" x14ac:dyDescent="0.25"/>
    <row r="935" s="55" customFormat="1" x14ac:dyDescent="0.25"/>
    <row r="936" s="55" customFormat="1" x14ac:dyDescent="0.25"/>
    <row r="937" s="55" customFormat="1" x14ac:dyDescent="0.25"/>
    <row r="938" s="55" customFormat="1" x14ac:dyDescent="0.25"/>
    <row r="939" s="55" customFormat="1" x14ac:dyDescent="0.25"/>
    <row r="940" s="55" customFormat="1" x14ac:dyDescent="0.25"/>
    <row r="941" s="55" customFormat="1" x14ac:dyDescent="0.25"/>
    <row r="942" s="55" customFormat="1" x14ac:dyDescent="0.25"/>
    <row r="943" s="55" customFormat="1" x14ac:dyDescent="0.25"/>
    <row r="944" s="55" customFormat="1" x14ac:dyDescent="0.25"/>
    <row r="945" s="55" customFormat="1" x14ac:dyDescent="0.25"/>
    <row r="946" s="55" customFormat="1" x14ac:dyDescent="0.25"/>
    <row r="947" s="55" customFormat="1" x14ac:dyDescent="0.25"/>
    <row r="948" s="55" customFormat="1" x14ac:dyDescent="0.25"/>
    <row r="949" s="55" customFormat="1" x14ac:dyDescent="0.25"/>
    <row r="950" s="55" customFormat="1" x14ac:dyDescent="0.25"/>
    <row r="951" s="55" customFormat="1" x14ac:dyDescent="0.25"/>
    <row r="952" s="55" customFormat="1" x14ac:dyDescent="0.25"/>
    <row r="953" s="55" customFormat="1" x14ac:dyDescent="0.25"/>
    <row r="954" s="55" customFormat="1" x14ac:dyDescent="0.25"/>
    <row r="955" s="55" customFormat="1" x14ac:dyDescent="0.25"/>
    <row r="956" s="55" customFormat="1" x14ac:dyDescent="0.25"/>
    <row r="957" s="55" customFormat="1" x14ac:dyDescent="0.25"/>
    <row r="958" s="55" customFormat="1" x14ac:dyDescent="0.25"/>
    <row r="959" s="55" customFormat="1" x14ac:dyDescent="0.25"/>
    <row r="960" s="55" customFormat="1" x14ac:dyDescent="0.25"/>
    <row r="961" s="55" customFormat="1" x14ac:dyDescent="0.25"/>
    <row r="962" s="55" customFormat="1" x14ac:dyDescent="0.25"/>
    <row r="963" s="55" customFormat="1" x14ac:dyDescent="0.25"/>
    <row r="964" s="55" customFormat="1" x14ac:dyDescent="0.25"/>
    <row r="965" s="55" customFormat="1" x14ac:dyDescent="0.25"/>
    <row r="966" s="55" customFormat="1" x14ac:dyDescent="0.25"/>
    <row r="967" s="55" customFormat="1" x14ac:dyDescent="0.25"/>
    <row r="968" s="55" customFormat="1" x14ac:dyDescent="0.25"/>
    <row r="969" s="55" customFormat="1" x14ac:dyDescent="0.25"/>
    <row r="970" s="55" customFormat="1" x14ac:dyDescent="0.25"/>
    <row r="971" s="55" customFormat="1" x14ac:dyDescent="0.25"/>
    <row r="972" s="55" customFormat="1" x14ac:dyDescent="0.25"/>
    <row r="973" s="55" customFormat="1" x14ac:dyDescent="0.25"/>
    <row r="974" s="55" customFormat="1" x14ac:dyDescent="0.25"/>
    <row r="975" s="55" customFormat="1" x14ac:dyDescent="0.25"/>
    <row r="976" s="55" customFormat="1" x14ac:dyDescent="0.25"/>
    <row r="977" s="55" customFormat="1" x14ac:dyDescent="0.25"/>
    <row r="978" s="55" customFormat="1" x14ac:dyDescent="0.25"/>
    <row r="979" s="55" customFormat="1" x14ac:dyDescent="0.25"/>
    <row r="980" s="55" customFormat="1" x14ac:dyDescent="0.25"/>
    <row r="981" s="55" customFormat="1" x14ac:dyDescent="0.25"/>
    <row r="982" s="55" customFormat="1" x14ac:dyDescent="0.25"/>
    <row r="983" s="55" customFormat="1" x14ac:dyDescent="0.25"/>
    <row r="984" s="55" customFormat="1" x14ac:dyDescent="0.25"/>
    <row r="985" s="55" customFormat="1" x14ac:dyDescent="0.25"/>
    <row r="986" s="55" customFormat="1" x14ac:dyDescent="0.25"/>
    <row r="987" s="55" customFormat="1" x14ac:dyDescent="0.25"/>
    <row r="988" s="55" customFormat="1" x14ac:dyDescent="0.25"/>
    <row r="989" s="55" customFormat="1" x14ac:dyDescent="0.25"/>
    <row r="990" s="55" customFormat="1" x14ac:dyDescent="0.25"/>
    <row r="991" s="55" customFormat="1" x14ac:dyDescent="0.25"/>
    <row r="992" s="55" customFormat="1" x14ac:dyDescent="0.25"/>
    <row r="993" s="55" customFormat="1" x14ac:dyDescent="0.25"/>
    <row r="994" s="55" customFormat="1" x14ac:dyDescent="0.25"/>
    <row r="995" s="55" customFormat="1" x14ac:dyDescent="0.25"/>
    <row r="996" s="55" customFormat="1" x14ac:dyDescent="0.25"/>
    <row r="997" s="55" customFormat="1" x14ac:dyDescent="0.25"/>
    <row r="998" s="55" customFormat="1" x14ac:dyDescent="0.25"/>
    <row r="999" s="55" customFormat="1" x14ac:dyDescent="0.25"/>
    <row r="1000" s="55" customFormat="1" x14ac:dyDescent="0.25"/>
    <row r="1001" s="55" customFormat="1" x14ac:dyDescent="0.25"/>
    <row r="1002" s="55" customFormat="1" x14ac:dyDescent="0.25"/>
    <row r="1003" s="55" customFormat="1" x14ac:dyDescent="0.25"/>
    <row r="1004" s="55" customFormat="1" x14ac:dyDescent="0.25"/>
    <row r="1005" s="55" customFormat="1" x14ac:dyDescent="0.25"/>
    <row r="1006" s="55" customFormat="1" x14ac:dyDescent="0.25"/>
    <row r="1007" s="55" customFormat="1" x14ac:dyDescent="0.25"/>
    <row r="1008" s="55" customFormat="1" x14ac:dyDescent="0.25"/>
    <row r="1009" s="55" customFormat="1" x14ac:dyDescent="0.25"/>
    <row r="1010" s="55" customFormat="1" x14ac:dyDescent="0.25"/>
    <row r="1011" s="55" customFormat="1" x14ac:dyDescent="0.25"/>
    <row r="1012" s="55" customFormat="1" x14ac:dyDescent="0.25"/>
    <row r="1013" s="55" customFormat="1" x14ac:dyDescent="0.25"/>
    <row r="1014" s="55" customFormat="1" x14ac:dyDescent="0.25"/>
    <row r="1015" s="55" customFormat="1" x14ac:dyDescent="0.25"/>
    <row r="1016" s="55" customFormat="1" x14ac:dyDescent="0.25"/>
    <row r="1017" s="55" customFormat="1" x14ac:dyDescent="0.25"/>
    <row r="1018" s="55" customFormat="1" x14ac:dyDescent="0.25"/>
    <row r="1019" s="55" customFormat="1" x14ac:dyDescent="0.25"/>
    <row r="1020" s="55" customFormat="1" x14ac:dyDescent="0.25"/>
    <row r="1021" s="55" customFormat="1" x14ac:dyDescent="0.25"/>
    <row r="1022" s="55" customFormat="1" x14ac:dyDescent="0.25"/>
    <row r="1023" s="55" customFormat="1" x14ac:dyDescent="0.25"/>
    <row r="1024" s="55" customFormat="1" x14ac:dyDescent="0.25"/>
    <row r="1025" s="55" customFormat="1" x14ac:dyDescent="0.25"/>
    <row r="1026" s="55" customFormat="1" x14ac:dyDescent="0.25"/>
    <row r="1027" s="55" customFormat="1" x14ac:dyDescent="0.25"/>
    <row r="1028" s="55" customFormat="1" x14ac:dyDescent="0.25"/>
    <row r="1029" s="55" customFormat="1" x14ac:dyDescent="0.25"/>
    <row r="1030" s="55" customFormat="1" x14ac:dyDescent="0.25"/>
    <row r="1031" s="55" customFormat="1" x14ac:dyDescent="0.25"/>
    <row r="1032" s="55" customFormat="1" x14ac:dyDescent="0.25"/>
    <row r="1033" s="55" customFormat="1" x14ac:dyDescent="0.25"/>
    <row r="1034" s="55" customFormat="1" x14ac:dyDescent="0.25"/>
    <row r="1035" s="55" customFormat="1" x14ac:dyDescent="0.25"/>
    <row r="1036" s="55" customFormat="1" x14ac:dyDescent="0.25"/>
    <row r="1037" s="55" customFormat="1" x14ac:dyDescent="0.25"/>
    <row r="1038" s="55" customFormat="1" x14ac:dyDescent="0.25"/>
    <row r="1039" s="55" customFormat="1" x14ac:dyDescent="0.25"/>
    <row r="1040" s="55" customFormat="1" x14ac:dyDescent="0.25"/>
    <row r="1041" s="55" customFormat="1" x14ac:dyDescent="0.25"/>
    <row r="1042" s="55" customFormat="1" x14ac:dyDescent="0.25"/>
    <row r="1043" s="55" customFormat="1" x14ac:dyDescent="0.25"/>
    <row r="1044" s="55" customFormat="1" x14ac:dyDescent="0.25"/>
    <row r="1045" s="55" customFormat="1" x14ac:dyDescent="0.25"/>
    <row r="1046" s="55" customFormat="1" x14ac:dyDescent="0.25"/>
    <row r="1047" s="55" customFormat="1" x14ac:dyDescent="0.25"/>
    <row r="1048" s="55" customFormat="1" x14ac:dyDescent="0.25"/>
    <row r="1049" s="55" customFormat="1" x14ac:dyDescent="0.25"/>
    <row r="1050" s="55" customFormat="1" x14ac:dyDescent="0.25"/>
    <row r="1051" s="55" customFormat="1" x14ac:dyDescent="0.25"/>
    <row r="1052" s="55" customFormat="1" x14ac:dyDescent="0.25"/>
    <row r="1053" s="55" customFormat="1" x14ac:dyDescent="0.25"/>
    <row r="1054" s="55" customFormat="1" x14ac:dyDescent="0.25"/>
    <row r="1055" s="55" customFormat="1" x14ac:dyDescent="0.25"/>
    <row r="1056" s="55" customFormat="1" x14ac:dyDescent="0.25"/>
    <row r="1057" s="55" customFormat="1" x14ac:dyDescent="0.25"/>
    <row r="1058" s="55" customFormat="1" x14ac:dyDescent="0.25"/>
    <row r="1059" s="55" customFormat="1" x14ac:dyDescent="0.25"/>
    <row r="1060" s="55" customFormat="1" x14ac:dyDescent="0.25"/>
    <row r="1061" s="55" customFormat="1" x14ac:dyDescent="0.25"/>
    <row r="1062" s="55" customFormat="1" x14ac:dyDescent="0.25"/>
    <row r="1063" s="55" customFormat="1" x14ac:dyDescent="0.25"/>
    <row r="1064" s="55" customFormat="1" x14ac:dyDescent="0.25"/>
    <row r="1065" s="55" customFormat="1" x14ac:dyDescent="0.25"/>
    <row r="1066" s="55" customFormat="1" x14ac:dyDescent="0.25"/>
    <row r="1067" s="55" customFormat="1" x14ac:dyDescent="0.25"/>
    <row r="1068" s="55" customFormat="1" x14ac:dyDescent="0.25"/>
    <row r="1069" s="55" customFormat="1" x14ac:dyDescent="0.25"/>
    <row r="1070" s="55" customFormat="1" x14ac:dyDescent="0.25"/>
    <row r="1071" s="55" customFormat="1" x14ac:dyDescent="0.25"/>
    <row r="1072" s="55" customFormat="1" x14ac:dyDescent="0.25"/>
    <row r="1073" s="55" customFormat="1" x14ac:dyDescent="0.25"/>
    <row r="1074" s="55" customFormat="1" x14ac:dyDescent="0.25"/>
    <row r="1075" s="55" customFormat="1" x14ac:dyDescent="0.25"/>
    <row r="1076" s="55" customFormat="1" x14ac:dyDescent="0.25"/>
    <row r="1077" s="55" customFormat="1" x14ac:dyDescent="0.25"/>
    <row r="1078" s="55" customFormat="1" x14ac:dyDescent="0.25"/>
    <row r="1079" s="55" customFormat="1" x14ac:dyDescent="0.25"/>
    <row r="1080" s="55" customFormat="1" x14ac:dyDescent="0.25"/>
    <row r="1081" s="55" customFormat="1" x14ac:dyDescent="0.25"/>
    <row r="1082" s="55" customFormat="1" x14ac:dyDescent="0.25"/>
    <row r="1083" s="55" customFormat="1" x14ac:dyDescent="0.25"/>
    <row r="1084" s="55" customFormat="1" x14ac:dyDescent="0.25"/>
    <row r="1085" s="55" customFormat="1" x14ac:dyDescent="0.25"/>
    <row r="1086" s="55" customFormat="1" x14ac:dyDescent="0.25"/>
    <row r="1087" s="55" customFormat="1" x14ac:dyDescent="0.25"/>
    <row r="1088" s="55" customFormat="1" x14ac:dyDescent="0.25"/>
    <row r="1089" s="55" customFormat="1" x14ac:dyDescent="0.25"/>
    <row r="1090" s="55" customFormat="1" x14ac:dyDescent="0.25"/>
    <row r="1091" s="55" customFormat="1" x14ac:dyDescent="0.25"/>
    <row r="1092" s="55" customFormat="1" x14ac:dyDescent="0.25"/>
    <row r="1093" s="55" customFormat="1" x14ac:dyDescent="0.25"/>
    <row r="1094" s="55" customFormat="1" x14ac:dyDescent="0.25"/>
    <row r="1095" s="55" customFormat="1" x14ac:dyDescent="0.25"/>
    <row r="1096" s="55" customFormat="1" x14ac:dyDescent="0.25"/>
    <row r="1097" s="55" customFormat="1" x14ac:dyDescent="0.25"/>
    <row r="1098" s="55" customFormat="1" x14ac:dyDescent="0.25"/>
    <row r="1099" s="55" customFormat="1" x14ac:dyDescent="0.25"/>
    <row r="1100" s="55" customFormat="1" x14ac:dyDescent="0.25"/>
    <row r="1101" s="55" customFormat="1" x14ac:dyDescent="0.25"/>
    <row r="1102" s="55" customFormat="1" x14ac:dyDescent="0.25"/>
    <row r="1103" s="55" customFormat="1" x14ac:dyDescent="0.25"/>
    <row r="1104" s="55" customFormat="1" x14ac:dyDescent="0.25"/>
    <row r="1105" s="55" customFormat="1" x14ac:dyDescent="0.25"/>
    <row r="1106" s="55" customFormat="1" x14ac:dyDescent="0.25"/>
    <row r="1107" s="55" customFormat="1" x14ac:dyDescent="0.25"/>
    <row r="1108" s="55" customFormat="1" x14ac:dyDescent="0.25"/>
    <row r="1109" s="55" customFormat="1" x14ac:dyDescent="0.25"/>
    <row r="1110" s="55" customFormat="1" x14ac:dyDescent="0.25"/>
    <row r="1111" s="55" customFormat="1" x14ac:dyDescent="0.25"/>
    <row r="1112" s="55" customFormat="1" x14ac:dyDescent="0.25"/>
    <row r="1113" s="55" customFormat="1" x14ac:dyDescent="0.25"/>
    <row r="1114" s="55" customFormat="1" x14ac:dyDescent="0.25"/>
    <row r="1115" s="55" customFormat="1" x14ac:dyDescent="0.25"/>
    <row r="1116" s="55" customFormat="1" x14ac:dyDescent="0.25"/>
    <row r="1117" s="55" customFormat="1" x14ac:dyDescent="0.25"/>
    <row r="1118" s="55" customFormat="1" x14ac:dyDescent="0.25"/>
    <row r="1119" s="55" customFormat="1" x14ac:dyDescent="0.25"/>
    <row r="1120" s="55" customFormat="1" x14ac:dyDescent="0.25"/>
    <row r="1121" s="55" customFormat="1" x14ac:dyDescent="0.25"/>
    <row r="1122" s="55" customFormat="1" x14ac:dyDescent="0.25"/>
    <row r="1123" s="55" customFormat="1" x14ac:dyDescent="0.25"/>
    <row r="1124" s="55" customFormat="1" x14ac:dyDescent="0.25"/>
    <row r="1125" s="55" customFormat="1" x14ac:dyDescent="0.25"/>
    <row r="1126" s="55" customFormat="1" x14ac:dyDescent="0.25"/>
    <row r="1127" s="55" customFormat="1" x14ac:dyDescent="0.25"/>
    <row r="1128" s="55" customFormat="1" x14ac:dyDescent="0.25"/>
    <row r="1129" s="55" customFormat="1" x14ac:dyDescent="0.25"/>
    <row r="1130" s="55" customFormat="1" x14ac:dyDescent="0.25"/>
    <row r="1131" s="55" customFormat="1" x14ac:dyDescent="0.25"/>
    <row r="1132" s="55" customFormat="1" x14ac:dyDescent="0.25"/>
    <row r="1133" s="55" customFormat="1" x14ac:dyDescent="0.25"/>
    <row r="1134" s="55" customFormat="1" x14ac:dyDescent="0.25"/>
    <row r="1135" s="55" customFormat="1" x14ac:dyDescent="0.25"/>
    <row r="1136" s="55" customFormat="1" x14ac:dyDescent="0.25"/>
    <row r="1137" s="55" customFormat="1" x14ac:dyDescent="0.25"/>
    <row r="1138" s="55" customFormat="1" x14ac:dyDescent="0.25"/>
    <row r="1139" s="55" customFormat="1" x14ac:dyDescent="0.25"/>
    <row r="1140" s="55" customFormat="1" x14ac:dyDescent="0.25"/>
    <row r="1141" s="55" customFormat="1" x14ac:dyDescent="0.25"/>
    <row r="1142" s="55" customFormat="1" x14ac:dyDescent="0.25"/>
    <row r="1143" s="55" customFormat="1" x14ac:dyDescent="0.25"/>
    <row r="1144" s="55" customFormat="1" x14ac:dyDescent="0.25"/>
    <row r="1145" s="55" customFormat="1" x14ac:dyDescent="0.25"/>
    <row r="1146" s="55" customFormat="1" x14ac:dyDescent="0.25"/>
    <row r="1147" s="55" customFormat="1" x14ac:dyDescent="0.25"/>
    <row r="1148" s="55" customFormat="1" x14ac:dyDescent="0.25"/>
    <row r="1149" s="55" customFormat="1" x14ac:dyDescent="0.25"/>
    <row r="1150" s="55" customFormat="1" x14ac:dyDescent="0.25"/>
    <row r="1151" s="55" customFormat="1" x14ac:dyDescent="0.25"/>
    <row r="1152" s="55" customFormat="1" x14ac:dyDescent="0.25"/>
    <row r="1153" s="55" customFormat="1" x14ac:dyDescent="0.25"/>
    <row r="1154" s="55" customFormat="1" x14ac:dyDescent="0.25"/>
    <row r="1155" s="55" customFormat="1" x14ac:dyDescent="0.25"/>
    <row r="1156" s="55" customFormat="1" x14ac:dyDescent="0.25"/>
    <row r="1157" s="55" customFormat="1" x14ac:dyDescent="0.25"/>
    <row r="1158" s="55" customFormat="1" x14ac:dyDescent="0.25"/>
    <row r="1159" s="55" customFormat="1" x14ac:dyDescent="0.25"/>
    <row r="1160" s="55" customFormat="1" x14ac:dyDescent="0.25"/>
    <row r="1161" s="55" customFormat="1" x14ac:dyDescent="0.25"/>
    <row r="1162" s="55" customFormat="1" x14ac:dyDescent="0.25"/>
    <row r="1163" s="55" customFormat="1" x14ac:dyDescent="0.25"/>
    <row r="1164" s="55" customFormat="1" x14ac:dyDescent="0.25"/>
    <row r="1165" s="55" customFormat="1" x14ac:dyDescent="0.25"/>
    <row r="1166" s="55" customFormat="1" x14ac:dyDescent="0.25"/>
    <row r="1167" s="55" customFormat="1" x14ac:dyDescent="0.25"/>
    <row r="1168" s="55" customFormat="1" x14ac:dyDescent="0.25"/>
    <row r="1169" s="55" customFormat="1" x14ac:dyDescent="0.25"/>
    <row r="1170" s="55" customFormat="1" x14ac:dyDescent="0.25"/>
    <row r="1171" s="55" customFormat="1" x14ac:dyDescent="0.25"/>
    <row r="1172" s="55" customFormat="1" x14ac:dyDescent="0.25"/>
    <row r="1173" s="55" customFormat="1" x14ac:dyDescent="0.25"/>
    <row r="1174" s="55" customFormat="1" x14ac:dyDescent="0.25"/>
    <row r="1175" s="55" customFormat="1" x14ac:dyDescent="0.25"/>
    <row r="1176" s="55" customFormat="1" x14ac:dyDescent="0.25"/>
    <row r="1177" s="55" customFormat="1" x14ac:dyDescent="0.25"/>
    <row r="1178" s="55" customFormat="1" x14ac:dyDescent="0.25"/>
    <row r="1179" s="55" customFormat="1" x14ac:dyDescent="0.25"/>
    <row r="1180" s="55" customFormat="1" x14ac:dyDescent="0.25"/>
    <row r="1181" s="55" customFormat="1" x14ac:dyDescent="0.25"/>
    <row r="1182" s="55" customFormat="1" x14ac:dyDescent="0.25"/>
    <row r="1183" s="55" customFormat="1" x14ac:dyDescent="0.25"/>
    <row r="1184" s="55" customFormat="1" x14ac:dyDescent="0.25"/>
    <row r="1185" spans="1:7" x14ac:dyDescent="0.25">
      <c r="A1185" s="55"/>
      <c r="B1185" s="55"/>
      <c r="G1185" s="55"/>
    </row>
    <row r="1186" spans="1:7" x14ac:dyDescent="0.25">
      <c r="A1186" s="55"/>
      <c r="B1186" s="55"/>
      <c r="G1186" s="55"/>
    </row>
    <row r="1187" spans="1:7" x14ac:dyDescent="0.25">
      <c r="A1187" s="55"/>
      <c r="B1187" s="55"/>
      <c r="G1187" s="55"/>
    </row>
    <row r="1188" spans="1:7" x14ac:dyDescent="0.25">
      <c r="A1188" s="55"/>
      <c r="B1188" s="55"/>
      <c r="G1188" s="55"/>
    </row>
    <row r="1189" spans="1:7" x14ac:dyDescent="0.25">
      <c r="A1189" s="55"/>
      <c r="B1189" s="55"/>
      <c r="G1189" s="55"/>
    </row>
    <row r="1190" spans="1:7" x14ac:dyDescent="0.25">
      <c r="A1190" s="55"/>
      <c r="B1190" s="55"/>
      <c r="G1190" s="55"/>
    </row>
    <row r="1191" spans="1:7" x14ac:dyDescent="0.25">
      <c r="A1191" s="55"/>
      <c r="B1191" s="55"/>
      <c r="G1191" s="55"/>
    </row>
    <row r="1192" spans="1:7" x14ac:dyDescent="0.25">
      <c r="A1192" s="55"/>
      <c r="B1192" s="55"/>
      <c r="G1192" s="55"/>
    </row>
    <row r="1193" spans="1:7" x14ac:dyDescent="0.25">
      <c r="A1193" s="55"/>
      <c r="B1193" s="55"/>
      <c r="G1193" s="55"/>
    </row>
    <row r="1194" spans="1:7" x14ac:dyDescent="0.25">
      <c r="A1194" s="55"/>
      <c r="B1194" s="55"/>
      <c r="G1194" s="55"/>
    </row>
    <row r="1195" spans="1:7" x14ac:dyDescent="0.25">
      <c r="A1195" s="55"/>
      <c r="B1195" s="55"/>
      <c r="G1195" s="55"/>
    </row>
    <row r="1196" spans="1:7" x14ac:dyDescent="0.25">
      <c r="A1196" s="55"/>
      <c r="B1196" s="55"/>
      <c r="G1196" s="55"/>
    </row>
    <row r="1197" spans="1:7" x14ac:dyDescent="0.25">
      <c r="A1197" s="55"/>
      <c r="B1197" s="55"/>
      <c r="G1197" s="55"/>
    </row>
    <row r="1198" spans="1:7" x14ac:dyDescent="0.25">
      <c r="A1198" s="55"/>
      <c r="B1198" s="55"/>
      <c r="G1198" s="55"/>
    </row>
    <row r="1199" spans="1:7" x14ac:dyDescent="0.25">
      <c r="A1199" s="55"/>
      <c r="B1199" s="55"/>
      <c r="G1199" s="55"/>
    </row>
    <row r="1200" spans="1:7" x14ac:dyDescent="0.25">
      <c r="A1200" s="55"/>
      <c r="B1200" s="55"/>
    </row>
    <row r="1201" spans="1:2" x14ac:dyDescent="0.25">
      <c r="A1201" s="55"/>
      <c r="B1201" s="55"/>
    </row>
    <row r="1202" spans="1:2" x14ac:dyDescent="0.25">
      <c r="A1202" s="55"/>
      <c r="B1202" s="55"/>
    </row>
    <row r="1203" spans="1:2" x14ac:dyDescent="0.25">
      <c r="A1203" s="55"/>
      <c r="B1203" s="55"/>
    </row>
    <row r="1204" spans="1:2" x14ac:dyDescent="0.25">
      <c r="A1204" s="55"/>
      <c r="B1204" s="55"/>
    </row>
    <row r="1205" spans="1:2" x14ac:dyDescent="0.25">
      <c r="A1205" s="55"/>
      <c r="B1205" s="55"/>
    </row>
    <row r="1206" spans="1:2" x14ac:dyDescent="0.25">
      <c r="A1206" s="55"/>
      <c r="B1206" s="55"/>
    </row>
    <row r="1207" spans="1:2" x14ac:dyDescent="0.25">
      <c r="A1207" s="55"/>
      <c r="B1207" s="55"/>
    </row>
    <row r="1208" spans="1:2" x14ac:dyDescent="0.25">
      <c r="A1208" s="55"/>
      <c r="B1208" s="55"/>
    </row>
    <row r="1209" spans="1:2" x14ac:dyDescent="0.25">
      <c r="A1209" s="55"/>
      <c r="B1209" s="55"/>
    </row>
  </sheetData>
  <mergeCells count="69">
    <mergeCell ref="D80:F80"/>
    <mergeCell ref="H80:I80"/>
    <mergeCell ref="K80:L80"/>
    <mergeCell ref="B81:C81"/>
    <mergeCell ref="B54:C54"/>
    <mergeCell ref="B68:C68"/>
    <mergeCell ref="B73:C73"/>
    <mergeCell ref="D67:F67"/>
    <mergeCell ref="H67:I67"/>
    <mergeCell ref="D73:F73"/>
    <mergeCell ref="H73:I73"/>
    <mergeCell ref="K73:L73"/>
    <mergeCell ref="K60:L60"/>
    <mergeCell ref="K67:L67"/>
    <mergeCell ref="D53:F53"/>
    <mergeCell ref="H53:I53"/>
    <mergeCell ref="B60:C60"/>
    <mergeCell ref="D60:F60"/>
    <mergeCell ref="H60:I60"/>
    <mergeCell ref="K53:L53"/>
    <mergeCell ref="D6:F6"/>
    <mergeCell ref="H6:I6"/>
    <mergeCell ref="D7:F7"/>
    <mergeCell ref="H7:I7"/>
    <mergeCell ref="D13:F13"/>
    <mergeCell ref="H13:I13"/>
    <mergeCell ref="D25:F25"/>
    <mergeCell ref="H25:I25"/>
    <mergeCell ref="K38:L38"/>
    <mergeCell ref="H41:I41"/>
    <mergeCell ref="H47:I47"/>
    <mergeCell ref="E46:G46"/>
    <mergeCell ref="E45:G45"/>
    <mergeCell ref="E44:G44"/>
    <mergeCell ref="E43:G43"/>
    <mergeCell ref="E42:G42"/>
    <mergeCell ref="H42:I42"/>
    <mergeCell ref="J42:L42"/>
    <mergeCell ref="K6:L6"/>
    <mergeCell ref="K7:L7"/>
    <mergeCell ref="K13:L13"/>
    <mergeCell ref="K19:L19"/>
    <mergeCell ref="D38:F38"/>
    <mergeCell ref="H38:I38"/>
    <mergeCell ref="H19:I19"/>
    <mergeCell ref="D19:F19"/>
    <mergeCell ref="B8:C8"/>
    <mergeCell ref="B13:C13"/>
    <mergeCell ref="B19:C19"/>
    <mergeCell ref="B41:C41"/>
    <mergeCell ref="A43:B43"/>
    <mergeCell ref="C42:D42"/>
    <mergeCell ref="B38:C38"/>
    <mergeCell ref="B26:C26"/>
    <mergeCell ref="C43:D43"/>
    <mergeCell ref="C47:D47"/>
    <mergeCell ref="H43:I43"/>
    <mergeCell ref="J43:L43"/>
    <mergeCell ref="H46:I46"/>
    <mergeCell ref="J46:L46"/>
    <mergeCell ref="H45:I45"/>
    <mergeCell ref="J45:L45"/>
    <mergeCell ref="E47:G47"/>
    <mergeCell ref="J47:L47"/>
    <mergeCell ref="H44:I44"/>
    <mergeCell ref="J44:L44"/>
    <mergeCell ref="C44:D44"/>
    <mergeCell ref="C45:D45"/>
    <mergeCell ref="C46:D46"/>
  </mergeCells>
  <phoneticPr fontId="22" type="noConversion"/>
  <conditionalFormatting sqref="B27">
    <cfRule type="dataBar" priority="611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{F91E03EA-F71F-4E39-9482-6C7E523F1AD1}</x14:id>
        </ext>
      </extLst>
    </cfRule>
    <cfRule type="dataBar" priority="611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{85398AAD-C62D-4C3A-852F-EACFA8CAAA5F}</x14:id>
        </ext>
      </extLst>
    </cfRule>
    <cfRule type="dataBar" priority="611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{82247F6E-D1A8-4097-9BD8-6739AAD512E2}</x14:id>
        </ext>
      </extLst>
    </cfRule>
  </conditionalFormatting>
  <conditionalFormatting sqref="B27:B31">
    <cfRule type="dataBar" priority="611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{0E60ADE9-414C-466D-9C90-8FC96C649209}</x14:id>
        </ext>
      </extLst>
    </cfRule>
  </conditionalFormatting>
  <conditionalFormatting sqref="B27:B32">
    <cfRule type="dataBar" priority="612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{F1348617-6694-4474-9BEC-D330AE91C5AF}</x14:id>
        </ext>
      </extLst>
    </cfRule>
  </conditionalFormatting>
  <conditionalFormatting sqref="B27:B36">
    <cfRule type="dataBar" priority="612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{15FA3DEA-59CA-4CC5-B4D5-C6EEE57F5ED4}</x14:id>
        </ext>
      </extLst>
    </cfRule>
  </conditionalFormatting>
  <conditionalFormatting sqref="B32">
    <cfRule type="dataBar" priority="612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{FE7A3873-0E7C-4425-8AA2-BF57CF67E748}</x14:id>
        </ext>
      </extLst>
    </cfRule>
  </conditionalFormatting>
  <conditionalFormatting sqref="B32:B36">
    <cfRule type="dataBar" priority="612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{345DC424-FF4D-4217-8DC2-2D8CDC521365}</x14:id>
        </ext>
      </extLst>
    </cfRule>
    <cfRule type="dataBar" priority="612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{D170CD77-D6B6-41F5-B8F2-74AED3B0ADDB}</x14:id>
        </ext>
      </extLst>
    </cfRule>
  </conditionalFormatting>
  <conditionalFormatting sqref="B44:B47 B42 A43">
    <cfRule type="dataBar" priority="610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{86E51F08-FB56-493F-B27C-1751D82E9570}</x14:id>
        </ext>
      </extLst>
    </cfRule>
  </conditionalFormatting>
  <conditionalFormatting sqref="B55:B57">
    <cfRule type="dataBar" priority="612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{772E9C7E-7A43-484E-A059-B102674F5E4E}</x14:id>
        </ext>
      </extLst>
    </cfRule>
    <cfRule type="dataBar" priority="612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{C8CE1ACA-C4D1-42C7-950A-3F6ED600B15B}</x14:id>
        </ext>
      </extLst>
    </cfRule>
    <cfRule type="dataBar" priority="612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{5A584C86-F689-41FA-8B92-BE8896637623}</x14:id>
        </ext>
      </extLst>
    </cfRule>
    <cfRule type="dataBar" priority="612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{8FF590BF-981C-4DC9-82AD-9DCD0D22DF55}</x14:id>
        </ext>
      </extLst>
    </cfRule>
    <cfRule type="dataBar" priority="612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{2A29B817-E6AC-4D08-8DFC-480E1EE8BDF9}</x14:id>
        </ext>
      </extLst>
    </cfRule>
    <cfRule type="dataBar" priority="612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{0725FDFC-92B2-4827-B85B-4941456D0807}</x14:id>
        </ext>
      </extLst>
    </cfRule>
    <cfRule type="dataBar" priority="612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{BDCB78D0-D903-40AC-8346-2609E46957EE}</x14:id>
        </ext>
      </extLst>
    </cfRule>
    <cfRule type="dataBar" priority="612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{594760EC-ED43-4853-BE21-992683A96348}</x14:id>
        </ext>
      </extLst>
    </cfRule>
    <cfRule type="dataBar" priority="612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{08840B6F-A6A4-4206-AA1F-727DF81BDE52}</x14:id>
        </ext>
      </extLst>
    </cfRule>
    <cfRule type="dataBar" priority="612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{175C45FB-3E63-4F99-BD47-82EC39834892}</x14:id>
        </ext>
      </extLst>
    </cfRule>
    <cfRule type="dataBar" priority="612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{06EE8D38-CBEC-47EF-8E00-05222EF6DC31}</x14:id>
        </ext>
      </extLst>
    </cfRule>
  </conditionalFormatting>
  <conditionalFormatting sqref="B69:B71">
    <cfRule type="dataBar" priority="180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{247652C7-A31E-4F48-9220-C0ED519590EF}</x14:id>
        </ext>
      </extLst>
    </cfRule>
  </conditionalFormatting>
  <conditionalFormatting sqref="E9:E11">
    <cfRule type="dataBar" priority="3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{BBDA3250-C075-4D91-B9A0-DC39BC0C930A}</x14:id>
        </ext>
      </extLst>
    </cfRule>
    <cfRule type="iconSet" priority="384">
      <iconSet iconSet="3Arrows">
        <cfvo type="percent" val="0"/>
        <cfvo type="num" val="0"/>
        <cfvo type="num" val="0"/>
      </iconSet>
    </cfRule>
    <cfRule type="iconSet" priority="385">
      <iconSet iconSet="3Flags">
        <cfvo type="percent" val="0"/>
        <cfvo type="num" val="0"/>
        <cfvo type="num" val="0"/>
      </iconSet>
    </cfRule>
    <cfRule type="iconSet" priority="386">
      <iconSet>
        <cfvo type="percent" val="0"/>
        <cfvo type="num" val="0"/>
        <cfvo type="num" val="0"/>
      </iconSet>
    </cfRule>
    <cfRule type="iconSet" priority="387">
      <iconSet iconSet="3Flags" reverse="1">
        <cfvo type="percent" val="0"/>
        <cfvo type="num" val="0"/>
        <cfvo type="num" val="0"/>
      </iconSet>
    </cfRule>
    <cfRule type="iconSet" priority="388">
      <iconSet iconSet="3Flags">
        <cfvo type="percent" val="0"/>
        <cfvo type="num" val="0"/>
        <cfvo type="num" val="0"/>
      </iconSet>
    </cfRule>
    <cfRule type="iconSet" priority="389">
      <iconSet iconSet="3Flags" reverse="1">
        <cfvo type="percent" val="0"/>
        <cfvo type="num" val="0"/>
        <cfvo type="num" val="0"/>
      </iconSet>
    </cfRule>
    <cfRule type="iconSet" priority="390">
      <iconSet>
        <cfvo type="percent" val="0"/>
        <cfvo type="num" val="0"/>
        <cfvo type="num" val="0"/>
      </iconSet>
    </cfRule>
  </conditionalFormatting>
  <conditionalFormatting sqref="E10">
    <cfRule type="iconSet" priority="381">
      <iconSet iconSet="3Arrows">
        <cfvo type="percent" val="0"/>
        <cfvo type="num" val="0"/>
        <cfvo type="num" val="0"/>
      </iconSet>
    </cfRule>
    <cfRule type="iconSet" priority="383">
      <iconSet iconSet="3Flags">
        <cfvo type="percent" val="0"/>
        <cfvo type="percent" val="33"/>
        <cfvo type="percent" val="67"/>
      </iconSet>
    </cfRule>
  </conditionalFormatting>
  <conditionalFormatting sqref="E14 E16:E17">
    <cfRule type="iconSet" priority="14">
      <iconSet iconSet="3Arrows">
        <cfvo type="percent" val="0"/>
        <cfvo type="num" val="0"/>
        <cfvo type="num" val="0"/>
      </iconSet>
    </cfRule>
  </conditionalFormatting>
  <conditionalFormatting sqref="E14:E17">
    <cfRule type="iconSet" priority="20">
      <iconSet>
        <cfvo type="percent" val="0"/>
        <cfvo type="num" val="0"/>
        <cfvo type="num" val="0"/>
      </iconSet>
    </cfRule>
    <cfRule type="iconSet" priority="19">
      <iconSet iconSet="3Flags" reverse="1">
        <cfvo type="percent" val="0"/>
        <cfvo type="num" val="0"/>
        <cfvo type="num" val="0"/>
      </iconSet>
    </cfRule>
    <cfRule type="iconSet" priority="18">
      <iconSet iconSet="3Flags">
        <cfvo type="percent" val="0"/>
        <cfvo type="num" val="0"/>
        <cfvo type="num" val="0"/>
      </iconSet>
    </cfRule>
    <cfRule type="iconSet" priority="16">
      <iconSet>
        <cfvo type="percent" val="0"/>
        <cfvo type="num" val="0"/>
        <cfvo type="num" val="0"/>
      </iconSet>
    </cfRule>
    <cfRule type="iconSet" priority="15">
      <iconSet iconSet="3Flags">
        <cfvo type="percent" val="0"/>
        <cfvo type="num" val="0"/>
        <cfvo type="num" val="0"/>
      </iconSet>
    </cfRule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{22921D1B-7042-4F99-BD5D-0BD79B4B3034}</x14:id>
        </ext>
      </extLst>
    </cfRule>
    <cfRule type="iconSet" priority="17">
      <iconSet iconSet="3Flags" reverse="1">
        <cfvo type="percent" val="0"/>
        <cfvo type="num" val="0"/>
        <cfvo type="num" val="0"/>
      </iconSet>
    </cfRule>
  </conditionalFormatting>
  <conditionalFormatting sqref="E15">
    <cfRule type="iconSet" priority="13">
      <iconSet iconSet="3Flags">
        <cfvo type="percent" val="0"/>
        <cfvo type="percent" val="33"/>
        <cfvo type="percent" val="67"/>
      </iconSet>
    </cfRule>
    <cfRule type="iconSet" priority="11">
      <iconSet iconSet="3Arrows">
        <cfvo type="percent" val="0"/>
        <cfvo type="num" val="0"/>
        <cfvo type="num" val="0"/>
      </iconSet>
    </cfRule>
  </conditionalFormatting>
  <conditionalFormatting sqref="E20">
    <cfRule type="dataBar" priority="3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{E6CBD4CE-8E37-413D-ABE4-C61FB8776E69}</x14:id>
        </ext>
      </extLst>
    </cfRule>
    <cfRule type="iconSet" priority="369">
      <iconSet iconSet="3Arrows">
        <cfvo type="percent" val="0"/>
        <cfvo type="num" val="0"/>
        <cfvo type="num" val="0"/>
      </iconSet>
    </cfRule>
    <cfRule type="iconSet" priority="368">
      <iconSet>
        <cfvo type="percent" val="0"/>
        <cfvo type="num" val="0"/>
        <cfvo type="num" val="0"/>
      </iconSet>
    </cfRule>
    <cfRule type="iconSet" priority="363">
      <iconSet iconSet="3Flags">
        <cfvo type="percent" val="0"/>
        <cfvo type="num" val="0"/>
        <cfvo type="num" val="0"/>
      </iconSet>
    </cfRule>
    <cfRule type="iconSet" priority="365">
      <iconSet iconSet="3Flags" reverse="1">
        <cfvo type="percent" val="0"/>
        <cfvo type="num" val="0"/>
        <cfvo type="num" val="0"/>
      </iconSet>
    </cfRule>
    <cfRule type="iconSet" priority="366">
      <iconSet iconSet="3Flags">
        <cfvo type="percent" val="0"/>
        <cfvo type="num" val="0"/>
        <cfvo type="num" val="0"/>
      </iconSet>
    </cfRule>
    <cfRule type="iconSet" priority="367">
      <iconSet iconSet="3Flags" reverse="1">
        <cfvo type="percent" val="0"/>
        <cfvo type="num" val="0"/>
        <cfvo type="num" val="0"/>
      </iconSet>
    </cfRule>
    <cfRule type="iconSet" priority="364">
      <iconSet>
        <cfvo type="percent" val="0"/>
        <cfvo type="num" val="0"/>
        <cfvo type="num" val="0"/>
      </iconSet>
    </cfRule>
  </conditionalFormatting>
  <conditionalFormatting sqref="E27:E36">
    <cfRule type="iconSet" priority="4">
      <iconSet iconSet="3Arrows">
        <cfvo type="percent" val="0"/>
        <cfvo type="num" val="0"/>
        <cfvo type="num" val="0"/>
      </iconSet>
    </cfRule>
    <cfRule type="dataBar" priority="612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{497201D2-85D7-4847-AA75-608794DBFFED}</x14:id>
        </ext>
      </extLst>
    </cfRule>
    <cfRule type="iconSet" priority="61251">
      <iconSet iconSet="3Flags">
        <cfvo type="percent" val="0"/>
        <cfvo type="num" val="0"/>
        <cfvo type="num" val="0"/>
      </iconSet>
    </cfRule>
    <cfRule type="iconSet" priority="61252">
      <iconSet>
        <cfvo type="percent" val="0"/>
        <cfvo type="num" val="0"/>
        <cfvo type="num" val="0"/>
      </iconSet>
    </cfRule>
    <cfRule type="iconSet" priority="61254">
      <iconSet iconSet="3Flags">
        <cfvo type="percent" val="0"/>
        <cfvo type="num" val="0"/>
        <cfvo type="num" val="0"/>
      </iconSet>
    </cfRule>
    <cfRule type="iconSet" priority="61255">
      <iconSet iconSet="3Flags" reverse="1">
        <cfvo type="percent" val="0"/>
        <cfvo type="num" val="0"/>
        <cfvo type="num" val="0"/>
      </iconSet>
    </cfRule>
    <cfRule type="iconSet" priority="61256">
      <iconSet>
        <cfvo type="percent" val="0"/>
        <cfvo type="num" val="0"/>
        <cfvo type="num" val="0"/>
      </iconSet>
    </cfRule>
    <cfRule type="iconSet" priority="61253">
      <iconSet iconSet="3Flags" reverse="1">
        <cfvo type="percent" val="0"/>
        <cfvo type="num" val="0"/>
        <cfvo type="num" val="0"/>
      </iconSet>
    </cfRule>
  </conditionalFormatting>
  <conditionalFormatting sqref="E39">
    <cfRule type="dataBar" priority="3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{A2970CB7-0060-4081-A61B-E57944C52F6D}</x14:id>
        </ext>
      </extLst>
    </cfRule>
    <cfRule type="dataBar" priority="3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{4E5542D6-88B6-4537-8A5F-0060E83E641C}</x14:id>
        </ext>
      </extLst>
    </cfRule>
    <cfRule type="dataBar" priority="3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{F6B286D3-F253-4850-BE58-170E6A82903E}</x14:id>
        </ext>
      </extLst>
    </cfRule>
    <cfRule type="dataBar" priority="3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{C13A3DC7-0BC0-4705-8AAC-3DAEC9520A5A}</x14:id>
        </ext>
      </extLst>
    </cfRule>
    <cfRule type="dataBar" priority="3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{04B4A6B5-31D6-44C6-8047-5CDA7CE903E7}</x14:id>
        </ext>
      </extLst>
    </cfRule>
    <cfRule type="dataBar" priority="3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{487B50D6-A994-4921-A227-EF68B7E57852}</x14:id>
        </ext>
      </extLst>
    </cfRule>
    <cfRule type="dataBar" priority="3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{C5606710-2B89-42D1-A8C5-EFACDFB3B32B}</x14:id>
        </ext>
      </extLst>
    </cfRule>
    <cfRule type="dataBar" priority="3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{9D4697D0-260B-480C-A262-C77E1787E063}</x14:id>
        </ext>
      </extLst>
    </cfRule>
    <cfRule type="dataBar" priority="3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{0017704A-E12A-4C76-8D66-1BFBC39399C8}</x14:id>
        </ext>
      </extLst>
    </cfRule>
    <cfRule type="dataBar" priority="3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{DDDDD671-EF5E-4077-A2AB-9BAEFF817FC5}</x14:id>
        </ext>
      </extLst>
    </cfRule>
    <cfRule type="dataBar" priority="3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{C2524968-A37D-49F7-8BDE-1BECE733EB3E}</x14:id>
        </ext>
      </extLst>
    </cfRule>
    <cfRule type="dataBar" priority="3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{A338F8CB-0C3A-42CA-8C4B-9C7302D92276}</x14:id>
        </ext>
      </extLst>
    </cfRule>
    <cfRule type="dataBar" priority="3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{60B4CACD-3117-48D6-9A3F-DA7AF7261B1A}</x14:id>
        </ext>
      </extLst>
    </cfRule>
    <cfRule type="dataBar" priority="3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{B0CE5EBA-3491-409E-A03A-69F0BE77D24D}</x14:id>
        </ext>
      </extLst>
    </cfRule>
    <cfRule type="dataBar" priority="3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{5878399D-1913-4AD7-8833-CDB089887105}</x14:id>
        </ext>
      </extLst>
    </cfRule>
    <cfRule type="dataBar" priority="2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{5D8E73A2-56BA-4CA6-898C-6B0961CF313C}</x14:id>
        </ext>
      </extLst>
    </cfRule>
    <cfRule type="dataBar" priority="2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{A1BB3CDC-5B9C-4886-B495-C00687EDE29D}</x14:id>
        </ext>
      </extLst>
    </cfRule>
    <cfRule type="dataBar" priority="2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{040AAE72-DB08-4C21-AABE-04056EC4937F}</x14:id>
        </ext>
      </extLst>
    </cfRule>
    <cfRule type="dataBar" priority="2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{7210689E-391B-40CC-A99E-FA92343F1692}</x14:id>
        </ext>
      </extLst>
    </cfRule>
    <cfRule type="dataBar" priority="2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{475EA0B7-0326-41E2-9CBC-69706753ED63}</x14:id>
        </ext>
      </extLst>
    </cfRule>
    <cfRule type="dataBar" priority="2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{F2608394-53B7-47E6-8534-DDE9D1C636EE}</x14:id>
        </ext>
      </extLst>
    </cfRule>
    <cfRule type="dataBar" priority="2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{23ED10FD-AEE9-45EB-B784-4AD4DFB6D914}</x14:id>
        </ext>
      </extLst>
    </cfRule>
    <cfRule type="dataBar" priority="2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{F7F59E48-8679-459F-91F0-1C890EAB985F}</x14:id>
        </ext>
      </extLst>
    </cfRule>
    <cfRule type="dataBar" priority="2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{833E1389-984E-403D-AAE9-15EAD305A899}</x14:id>
        </ext>
      </extLst>
    </cfRule>
    <cfRule type="dataBar" priority="2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{CF519F6D-B103-4BA6-80BB-AC20AD68E949}</x14:id>
        </ext>
      </extLst>
    </cfRule>
    <cfRule type="dataBar" priority="2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{54C258F3-69A0-4477-AEBD-77759B03C3A8}</x14:id>
        </ext>
      </extLst>
    </cfRule>
    <cfRule type="dataBar" priority="2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{46AE98EB-4BCA-4F09-BDD9-1E99DACC01DC}</x14:id>
        </ext>
      </extLst>
    </cfRule>
    <cfRule type="dataBar" priority="3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{D3389928-3BA0-4551-A59B-4E3DC3A918CC}</x14:id>
        </ext>
      </extLst>
    </cfRule>
    <cfRule type="dataBar" priority="2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{E4979746-7792-4230-8D2B-C69AD5EA1766}</x14:id>
        </ext>
      </extLst>
    </cfRule>
    <cfRule type="dataBar" priority="2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{2419306C-D7A1-482D-A4A9-01CFD594C22F}</x14:id>
        </ext>
      </extLst>
    </cfRule>
    <cfRule type="dataBar" priority="2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{FA3D2C83-6867-44E9-B4CB-692C27996AB4}</x14:id>
        </ext>
      </extLst>
    </cfRule>
    <cfRule type="dataBar" priority="2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{3B93F3B8-990C-44D7-B43F-EA2AE29C44C9}</x14:id>
        </ext>
      </extLst>
    </cfRule>
    <cfRule type="dataBar" priority="2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{905F8D1A-A3E2-406E-B6C6-E73B4F1D207E}</x14:id>
        </ext>
      </extLst>
    </cfRule>
    <cfRule type="dataBar" priority="2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{0A235577-A374-4DFE-A996-7C7A98EA25F6}</x14:id>
        </ext>
      </extLst>
    </cfRule>
    <cfRule type="dataBar" priority="2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{76B5D889-CDEA-4B1E-B93A-D3F31C043DB8}</x14:id>
        </ext>
      </extLst>
    </cfRule>
    <cfRule type="dataBar" priority="3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{39B31D50-F720-4BCE-A684-822FFF311DE0}</x14:id>
        </ext>
      </extLst>
    </cfRule>
    <cfRule type="dataBar" priority="2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{3FC3B634-2A8B-4605-BA98-9506B261546F}</x14:id>
        </ext>
      </extLst>
    </cfRule>
    <cfRule type="dataBar" priority="2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{CCD23383-7CE8-4438-99D6-C9C654FDB8CA}</x14:id>
        </ext>
      </extLst>
    </cfRule>
    <cfRule type="dataBar" priority="2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{FB7CFD2D-33D2-4A19-8375-F6AFAA571A65}</x14:id>
        </ext>
      </extLst>
    </cfRule>
    <cfRule type="dataBar" priority="2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{89BB6AF5-E08B-4C97-9F96-9F48BE6A76EB}</x14:id>
        </ext>
      </extLst>
    </cfRule>
    <cfRule type="dataBar" priority="2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{5797C4C6-4F98-4C31-B783-13927596C541}</x14:id>
        </ext>
      </extLst>
    </cfRule>
    <cfRule type="dataBar" priority="2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{F4397C72-120E-4777-8F69-86579D1B2789}</x14:id>
        </ext>
      </extLst>
    </cfRule>
    <cfRule type="dataBar" priority="2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{9E933C35-2D2C-402E-898C-86AC3787C23E}</x14:id>
        </ext>
      </extLst>
    </cfRule>
    <cfRule type="dataBar" priority="2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{94150D4C-84DE-402D-ABF7-6CAC934DE309}</x14:id>
        </ext>
      </extLst>
    </cfRule>
    <cfRule type="dataBar" priority="2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{22B11B7C-7FBF-43F8-834D-BCFF02F0A83A}</x14:id>
        </ext>
      </extLst>
    </cfRule>
    <cfRule type="dataBar" priority="2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{5780DE40-01DE-439D-938D-80BF9B8D1E3A}</x14:id>
        </ext>
      </extLst>
    </cfRule>
    <cfRule type="dataBar" priority="2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{39E8AF8A-ACEE-4197-AC4A-52EB23E781CF}</x14:id>
        </ext>
      </extLst>
    </cfRule>
    <cfRule type="dataBar" priority="2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{441797B8-2656-4981-9C51-AEB2827BC0CB}</x14:id>
        </ext>
      </extLst>
    </cfRule>
    <cfRule type="dataBar" priority="2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{0AE0033A-09C5-4B25-8AAA-FC748FD708D9}</x14:id>
        </ext>
      </extLst>
    </cfRule>
    <cfRule type="dataBar" priority="2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{659515D3-7FCB-4403-BF36-FCABC1EBE349}</x14:id>
        </ext>
      </extLst>
    </cfRule>
    <cfRule type="dataBar" priority="2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{4A9E83D7-19C0-44F8-8E97-9DEF78770A96}</x14:id>
        </ext>
      </extLst>
    </cfRule>
    <cfRule type="dataBar" priority="2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{8A417BD3-F5D6-4E71-8086-776330091C28}</x14:id>
        </ext>
      </extLst>
    </cfRule>
    <cfRule type="dataBar" priority="2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{E9753377-DCAA-4EB6-AF4A-42CBE2B92041}</x14:id>
        </ext>
      </extLst>
    </cfRule>
    <cfRule type="dataBar" priority="2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{3B6C9B1E-8DD1-47E0-A8B2-C578D9E4873B}</x14:id>
        </ext>
      </extLst>
    </cfRule>
    <cfRule type="dataBar" priority="2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{5A7C12DB-6700-4354-88B1-9EB743D2AFA8}</x14:id>
        </ext>
      </extLst>
    </cfRule>
    <cfRule type="dataBar" priority="2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{91FE1EFA-C5A7-44F7-84DA-11B7C7EF4EBF}</x14:id>
        </ext>
      </extLst>
    </cfRule>
    <cfRule type="dataBar" priority="2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{76354C7D-C617-448F-BBCA-4271C5430C0C}</x14:id>
        </ext>
      </extLst>
    </cfRule>
    <cfRule type="dataBar" priority="2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{6C4C2DF0-D195-417E-B87A-81F74872D995}</x14:id>
        </ext>
      </extLst>
    </cfRule>
    <cfRule type="dataBar" priority="2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{E4AE8FC7-6B9A-4CA0-85A7-2B9C2EA0F281}</x14:id>
        </ext>
      </extLst>
    </cfRule>
    <cfRule type="dataBar" priority="2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{64451FD4-315A-4545-94F5-1835F2150C41}</x14:id>
        </ext>
      </extLst>
    </cfRule>
    <cfRule type="dataBar" priority="2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{87823910-C702-4974-B0AA-B920C4880ACB}</x14:id>
        </ext>
      </extLst>
    </cfRule>
    <cfRule type="dataBar" priority="2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{5EB28F76-63D8-468A-AB70-E91C2C1C0511}</x14:id>
        </ext>
      </extLst>
    </cfRule>
    <cfRule type="dataBar" priority="2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{5123D6DB-235D-40A3-885C-453D0CE5D384}</x14:id>
        </ext>
      </extLst>
    </cfRule>
    <cfRule type="dataBar" priority="2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{F3BF9921-C9EB-4EEE-8292-B646E9B5BCE0}</x14:id>
        </ext>
      </extLst>
    </cfRule>
    <cfRule type="dataBar" priority="2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{965EF2BC-A55C-42E4-B659-6E494719F5BC}</x14:id>
        </ext>
      </extLst>
    </cfRule>
    <cfRule type="dataBar" priority="2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{DC6F6C2A-D8B4-47CF-9B52-EF277A353E6D}</x14:id>
        </ext>
      </extLst>
    </cfRule>
    <cfRule type="dataBar" priority="2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{9D396AF5-6FA7-465D-A0F2-B5DA25C9201C}</x14:id>
        </ext>
      </extLst>
    </cfRule>
    <cfRule type="dataBar" priority="2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{FBD054D2-10FD-4B42-ACBF-E7C0242BBED4}</x14:id>
        </ext>
      </extLst>
    </cfRule>
    <cfRule type="dataBar" priority="2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{9C70E7EF-AFD3-4BA9-AF8C-360D5D4FF55F}</x14:id>
        </ext>
      </extLst>
    </cfRule>
    <cfRule type="dataBar" priority="3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{11EAB368-719B-418B-AE10-6FE38DA9B63D}</x14:id>
        </ext>
      </extLst>
    </cfRule>
    <cfRule type="dataBar" priority="3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{83178A91-F62C-4670-B128-F115458185E9}</x14:id>
        </ext>
      </extLst>
    </cfRule>
    <cfRule type="dataBar" priority="3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{DCDCF058-2DCE-4151-A391-35B7749AAFBC}</x14:id>
        </ext>
      </extLst>
    </cfRule>
    <cfRule type="iconSet" priority="353">
      <iconSet iconSet="3Arrows">
        <cfvo type="percent" val="0"/>
        <cfvo type="num" val="0" gte="0"/>
        <cfvo type="num" val="0"/>
      </iconSet>
    </cfRule>
    <cfRule type="dataBar" priority="3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{98593A96-F811-4940-A685-992ADF61D33D}</x14:id>
        </ext>
      </extLst>
    </cfRule>
    <cfRule type="dataBar" priority="3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{8882756F-519E-4F03-AD8B-99A191398A53}</x14:id>
        </ext>
      </extLst>
    </cfRule>
    <cfRule type="dataBar" priority="3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{2D7F6182-C74F-453B-8828-8F3281644CB9}</x14:id>
        </ext>
      </extLst>
    </cfRule>
    <cfRule type="dataBar" priority="3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{F598BE55-268B-4FE5-8266-E40E2A1D01A1}</x14:id>
        </ext>
      </extLst>
    </cfRule>
    <cfRule type="dataBar" priority="3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{13302D14-F866-4975-80AE-39439CB586A2}</x14:id>
        </ext>
      </extLst>
    </cfRule>
    <cfRule type="dataBar" priority="3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{566FAB2F-9724-47C7-9940-14C7D95BFDF4}</x14:id>
        </ext>
      </extLst>
    </cfRule>
    <cfRule type="dataBar" priority="3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{EFCB0D6E-4D0F-4C89-8849-E2E92B721C50}</x14:id>
        </ext>
      </extLst>
    </cfRule>
    <cfRule type="dataBar" priority="3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{7D7CD5A7-134B-48E4-A2F5-6AC383864451}</x14:id>
        </ext>
      </extLst>
    </cfRule>
    <cfRule type="dataBar" priority="3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{C1A55AB6-8094-43C7-8E82-C1682DDE27E6}</x14:id>
        </ext>
      </extLst>
    </cfRule>
    <cfRule type="dataBar" priority="3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{CF0D5E12-280E-41AB-BFA7-8FEE63FF1E8E}</x14:id>
        </ext>
      </extLst>
    </cfRule>
    <cfRule type="dataBar" priority="3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{1909EE35-E04C-4A72-A8FC-275BEEEB70AC}</x14:id>
        </ext>
      </extLst>
    </cfRule>
    <cfRule type="dataBar" priority="3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{BC996031-8B7D-43F8-8664-416BD8D1192D}</x14:id>
        </ext>
      </extLst>
    </cfRule>
    <cfRule type="dataBar" priority="3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{AB1877C5-E2DA-41C3-B0CD-404700DD970B}</x14:id>
        </ext>
      </extLst>
    </cfRule>
    <cfRule type="dataBar" priority="3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{0DCF4D99-6E37-4FAC-952D-EC99BC561091}</x14:id>
        </ext>
      </extLst>
    </cfRule>
    <cfRule type="dataBar" priority="3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{8F79565D-8F83-4F12-86C2-E251472699E9}</x14:id>
        </ext>
      </extLst>
    </cfRule>
    <cfRule type="dataBar" priority="3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{0DF65A63-4542-48CA-AD04-5189EB4A9472}</x14:id>
        </ext>
      </extLst>
    </cfRule>
    <cfRule type="dataBar" priority="2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{1AF44A4F-6A41-478A-AF78-503461F3A55D}</x14:id>
        </ext>
      </extLst>
    </cfRule>
    <cfRule type="dataBar" priority="3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{6855F8A5-CF43-43E5-85B3-E305097E39E1}</x14:id>
        </ext>
      </extLst>
    </cfRule>
    <cfRule type="dataBar" priority="3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{7AA4DFE8-9431-4C0A-AFE1-A0E09FF8FEBE}</x14:id>
        </ext>
      </extLst>
    </cfRule>
    <cfRule type="dataBar" priority="3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{D17D143D-88B6-44DE-9241-17B2D74F5F63}</x14:id>
        </ext>
      </extLst>
    </cfRule>
    <cfRule type="dataBar" priority="3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{8DA8788E-CE56-404B-B7A6-1F387AEB259A}</x14:id>
        </ext>
      </extLst>
    </cfRule>
    <cfRule type="dataBar" priority="3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{D431B5E4-75F6-47E9-A9F2-F05158E5D2A9}</x14:id>
        </ext>
      </extLst>
    </cfRule>
    <cfRule type="dataBar" priority="3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{A25A4889-C7F3-47D6-8998-346D0E3EF883}</x14:id>
        </ext>
      </extLst>
    </cfRule>
    <cfRule type="dataBar" priority="3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{FE122B7D-7CA1-4013-B012-196D865090DA}</x14:id>
        </ext>
      </extLst>
    </cfRule>
    <cfRule type="dataBar" priority="3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{E4620C20-6418-442B-B45D-D8D05E9F6319}</x14:id>
        </ext>
      </extLst>
    </cfRule>
    <cfRule type="dataBar" priority="3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{93997DFF-4AFD-4C60-A9DB-F2362ACE9C15}</x14:id>
        </ext>
      </extLst>
    </cfRule>
    <cfRule type="dataBar" priority="3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{C3D6ED9E-0295-4B03-ACDA-7BABEBDF9CB2}</x14:id>
        </ext>
      </extLst>
    </cfRule>
    <cfRule type="dataBar" priority="3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{AD541000-F917-4E87-80BB-0DA428551ADB}</x14:id>
        </ext>
      </extLst>
    </cfRule>
    <cfRule type="dataBar" priority="3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{00C4B5FE-FB9C-4021-9343-C2296FC48DA9}</x14:id>
        </ext>
      </extLst>
    </cfRule>
    <cfRule type="dataBar" priority="3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{5D68DF6F-33EE-4DB9-B148-DA1BDF8D0F9D}</x14:id>
        </ext>
      </extLst>
    </cfRule>
    <cfRule type="dataBar" priority="3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{86AEED34-DEDA-4000-936A-14CE5731D835}</x14:id>
        </ext>
      </extLst>
    </cfRule>
    <cfRule type="dataBar" priority="3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{1BBC8599-CAEA-4674-B5EB-958EB03C006E}</x14:id>
        </ext>
      </extLst>
    </cfRule>
    <cfRule type="dataBar" priority="3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{93265C5E-C6BA-4ABC-8C8E-4775B0D7ACE6}</x14:id>
        </ext>
      </extLst>
    </cfRule>
    <cfRule type="dataBar" priority="3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{DEF192D1-3310-4A9C-9386-BD476CF313AD}</x14:id>
        </ext>
      </extLst>
    </cfRule>
    <cfRule type="dataBar" priority="3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{1AC2B1D7-52F9-4F78-A158-3FF66BF80760}</x14:id>
        </ext>
      </extLst>
    </cfRule>
    <cfRule type="dataBar" priority="3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{8168B001-5B54-41BB-BC0D-8578EDC284F3}</x14:id>
        </ext>
      </extLst>
    </cfRule>
    <cfRule type="dataBar" priority="3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{B00DACD9-7152-4E78-BB0B-2DBB1726CBF2}</x14:id>
        </ext>
      </extLst>
    </cfRule>
  </conditionalFormatting>
  <conditionalFormatting sqref="E55:E57">
    <cfRule type="dataBar" priority="612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{1B089AA7-29F2-4E57-866F-4286D5DF635B}</x14:id>
        </ext>
      </extLst>
    </cfRule>
    <cfRule type="iconSet" priority="61278">
      <iconSet iconSet="3Arrows">
        <cfvo type="percent" val="0"/>
        <cfvo type="num" val="0" gte="0"/>
        <cfvo type="num" val="0"/>
      </iconSet>
    </cfRule>
  </conditionalFormatting>
  <conditionalFormatting sqref="E61">
    <cfRule type="dataBar" priority="1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{5D9135B7-9A79-42B1-AA49-29017832F902}</x14:id>
        </ext>
      </extLst>
    </cfRule>
    <cfRule type="dataBar" priority="1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{C679CC11-5AA6-4B1E-A936-F0F5A87CBBD5}</x14:id>
        </ext>
      </extLst>
    </cfRule>
    <cfRule type="dataBar" priority="1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{585E72C5-376B-4FED-B2A5-377A67627A4E}</x14:id>
        </ext>
      </extLst>
    </cfRule>
    <cfRule type="dataBar" priority="1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{DF8E5D2D-601E-4EBC-8FDC-B26ECD815ECA}</x14:id>
        </ext>
      </extLst>
    </cfRule>
    <cfRule type="dataBar" priority="1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{F8D65E92-FE82-4D01-B11A-3800E3999794}</x14:id>
        </ext>
      </extLst>
    </cfRule>
    <cfRule type="dataBar" priority="1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{4C561040-D33D-43A1-A904-9B496D203F20}</x14:id>
        </ext>
      </extLst>
    </cfRule>
    <cfRule type="dataBar" priority="1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{D38BE33B-F9C9-4877-9E44-33B3C2971AD4}</x14:id>
        </ext>
      </extLst>
    </cfRule>
    <cfRule type="dataBar" priority="1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{F6F558E4-7B34-4A20-9EC9-5743B0DF7D8B}</x14:id>
        </ext>
      </extLst>
    </cfRule>
    <cfRule type="dataBar" priority="1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{3F29822D-8A96-4DD0-87F6-804D9CCD53E1}</x14:id>
        </ext>
      </extLst>
    </cfRule>
    <cfRule type="dataBar" priority="1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{BDE13A72-D4B2-44BD-ACF5-9A4D118211A7}</x14:id>
        </ext>
      </extLst>
    </cfRule>
    <cfRule type="dataBar" priority="1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{309E78E2-3F4E-4F3B-B112-2A756C8F7C59}</x14:id>
        </ext>
      </extLst>
    </cfRule>
    <cfRule type="dataBar" priority="1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{F6B6F8A1-BC88-415D-A9B9-8899DFE33541}</x14:id>
        </ext>
      </extLst>
    </cfRule>
    <cfRule type="dataBar" priority="1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{F4347E04-8779-42E2-83DE-65EC1AE8BDC1}</x14:id>
        </ext>
      </extLst>
    </cfRule>
    <cfRule type="dataBar" priority="1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{CF884693-DAED-41DC-9004-872636D4B026}</x14:id>
        </ext>
      </extLst>
    </cfRule>
    <cfRule type="dataBar" priority="1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{42B10541-EE28-4C06-BE6A-524582526AFB}</x14:id>
        </ext>
      </extLst>
    </cfRule>
    <cfRule type="dataBar" priority="1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{790E451F-E3C1-43CF-854B-709C631E1E6C}</x14:id>
        </ext>
      </extLst>
    </cfRule>
    <cfRule type="dataBar" priority="1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{4CFBB45E-F0F4-4365-BE9D-E2DB733CDA75}</x14:id>
        </ext>
      </extLst>
    </cfRule>
    <cfRule type="dataBar" priority="1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{F18E758B-24A0-4CE5-8A17-C91FE16D3594}</x14:id>
        </ext>
      </extLst>
    </cfRule>
    <cfRule type="dataBar" priority="1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{2498A487-216C-4D76-B07A-18D83FEA566F}</x14:id>
        </ext>
      </extLst>
    </cfRule>
    <cfRule type="dataBar" priority="1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{E7AD7095-AF3A-4A65-9E2B-35CD2E5BC3FA}</x14:id>
        </ext>
      </extLst>
    </cfRule>
    <cfRule type="dataBar" priority="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{ECAAD4AB-64DC-4D2E-A640-E8FE18824D3C}</x14:id>
        </ext>
      </extLst>
    </cfRule>
    <cfRule type="dataBar" priority="2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{1850FE8C-0E62-4CB8-89DB-5E3940184097}</x14:id>
        </ext>
      </extLst>
    </cfRule>
    <cfRule type="dataBar" priority="2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{157D320C-3A67-44BD-B443-42FAF94B109D}</x14:id>
        </ext>
      </extLst>
    </cfRule>
    <cfRule type="dataBar" priority="2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{9CC0D7A3-A1C4-47DA-A31A-0A8365CA7B53}</x14:id>
        </ext>
      </extLst>
    </cfRule>
    <cfRule type="dataBar" priority="2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{E9A1BFEA-41B8-41A1-B5E1-044DA473A7F3}</x14:id>
        </ext>
      </extLst>
    </cfRule>
    <cfRule type="dataBar" priority="2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{A829AEA3-6208-4BF0-BDD7-7429A7F8F2BD}</x14:id>
        </ext>
      </extLst>
    </cfRule>
    <cfRule type="dataBar" priority="2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{BAB1B5AA-13E7-4D02-BE53-8D4760C74B04}</x14:id>
        </ext>
      </extLst>
    </cfRule>
    <cfRule type="dataBar" priority="2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{8BA08FFD-7BBF-4380-9B7A-0BBC761B58D4}</x14:id>
        </ext>
      </extLst>
    </cfRule>
    <cfRule type="dataBar" priority="2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{90F60BD7-5A1B-4B1D-B652-FD3D5BA303F0}</x14:id>
        </ext>
      </extLst>
    </cfRule>
    <cfRule type="dataBar" priority="2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{70F97CAE-BE61-4E8D-9C26-37C8DE831BB7}</x14:id>
        </ext>
      </extLst>
    </cfRule>
    <cfRule type="dataBar" priority="2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{AB58D575-8FA1-45E9-B675-5ED9C89593FC}</x14:id>
        </ext>
      </extLst>
    </cfRule>
    <cfRule type="dataBar" priority="2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{EC1DDB11-2352-498D-8BC6-C42BE07D3E3A}</x14:id>
        </ext>
      </extLst>
    </cfRule>
    <cfRule type="dataBar" priority="2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{C64F76E6-A946-4FFB-9A46-B03906045C02}</x14:id>
        </ext>
      </extLst>
    </cfRule>
    <cfRule type="dataBar" priority="2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{DB07658A-7CC1-4037-8074-BEBB1567CD67}</x14:id>
        </ext>
      </extLst>
    </cfRule>
    <cfRule type="dataBar" priority="2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{EBF42289-B349-4D69-9C34-FA1E668962D4}</x14:id>
        </ext>
      </extLst>
    </cfRule>
    <cfRule type="dataBar" priority="2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{5C788E4C-0FCE-4D4E-9FC2-68E64EA26900}</x14:id>
        </ext>
      </extLst>
    </cfRule>
    <cfRule type="dataBar" priority="2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{E8AA80B2-A46E-4ECC-9A9D-C317BA502B6D}</x14:id>
        </ext>
      </extLst>
    </cfRule>
    <cfRule type="dataBar" priority="2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{96E44F1E-350C-487D-BC2F-695612AC650E}</x14:id>
        </ext>
      </extLst>
    </cfRule>
    <cfRule type="dataBar" priority="2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{9B830E3F-316A-4194-B486-3998844F5760}</x14:id>
        </ext>
      </extLst>
    </cfRule>
    <cfRule type="dataBar" priority="2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{43B638A8-712B-4588-8AA6-93134628CC54}</x14:id>
        </ext>
      </extLst>
    </cfRule>
    <cfRule type="dataBar" priority="2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{3D87AD04-BD93-4F12-A7A4-307D71180C9E}</x14:id>
        </ext>
      </extLst>
    </cfRule>
    <cfRule type="dataBar" priority="2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{819B642C-04A0-453C-BCD0-B697E70E89E5}</x14:id>
        </ext>
      </extLst>
    </cfRule>
    <cfRule type="dataBar" priority="2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{0151B311-B245-4EBA-A330-2DFED03BC4E6}</x14:id>
        </ext>
      </extLst>
    </cfRule>
    <cfRule type="dataBar" priority="2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{D3422C6C-BC8B-4CF4-8F0F-F874F2D9F9E0}</x14:id>
        </ext>
      </extLst>
    </cfRule>
    <cfRule type="dataBar" priority="1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{D3EE9FC3-FFD8-4B17-8BDB-1F8C32D95491}</x14:id>
        </ext>
      </extLst>
    </cfRule>
    <cfRule type="dataBar" priority="2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{E68EA244-289B-4825-828B-706209DF5113}</x14:id>
        </ext>
      </extLst>
    </cfRule>
    <cfRule type="dataBar" priority="2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{8C8A8A44-5875-4559-BF3B-EF9098DE4A1D}</x14:id>
        </ext>
      </extLst>
    </cfRule>
    <cfRule type="dataBar" priority="2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{4CF01DB0-9F63-4675-885E-6584DF6ED721}</x14:id>
        </ext>
      </extLst>
    </cfRule>
    <cfRule type="dataBar" priority="2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{16CDA713-1D2E-4C2B-80E2-220F002323B5}</x14:id>
        </ext>
      </extLst>
    </cfRule>
    <cfRule type="dataBar" priority="2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{85F6C0DD-A593-437C-8A0D-0F4F498A5AAB}</x14:id>
        </ext>
      </extLst>
    </cfRule>
    <cfRule type="dataBar" priority="2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{1E806F8A-4B0A-4A66-80D2-FD6FBA8FF477}</x14:id>
        </ext>
      </extLst>
    </cfRule>
    <cfRule type="dataBar" priority="2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{A376B45B-C120-428C-BC07-FE2EF7A77438}</x14:id>
        </ext>
      </extLst>
    </cfRule>
    <cfRule type="dataBar" priority="2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{45F19D0D-CC8C-44AE-95EA-7ED7D12EFC38}</x14:id>
        </ext>
      </extLst>
    </cfRule>
    <cfRule type="dataBar" priority="2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{1B1E346F-C9DF-41CB-ADAE-7ADC745A719D}</x14:id>
        </ext>
      </extLst>
    </cfRule>
    <cfRule type="dataBar" priority="2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{CEEC3B89-3C74-4FC6-9F1B-71D41B4AEC72}</x14:id>
        </ext>
      </extLst>
    </cfRule>
    <cfRule type="dataBar" priority="2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{2B56E4AB-C6D9-4256-AA54-96E12C665D41}</x14:id>
        </ext>
      </extLst>
    </cfRule>
    <cfRule type="dataBar" priority="2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{D4F77D24-18B0-4A20-BF4E-B8BDE7D01CCF}</x14:id>
        </ext>
      </extLst>
    </cfRule>
    <cfRule type="dataBar" priority="2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{456A7E22-B4D9-41D3-B089-435BFA5D7255}</x14:id>
        </ext>
      </extLst>
    </cfRule>
    <cfRule type="dataBar" priority="2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{E3C920BF-C109-4756-A2B1-B42EECAACA11}</x14:id>
        </ext>
      </extLst>
    </cfRule>
    <cfRule type="dataBar" priority="2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{3CEEDF93-AE44-481C-9449-D7864555DA2A}</x14:id>
        </ext>
      </extLst>
    </cfRule>
    <cfRule type="dataBar" priority="2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{0356AAAB-2E6B-4F6E-86EB-75C80CAAA7E8}</x14:id>
        </ext>
      </extLst>
    </cfRule>
    <cfRule type="dataBar" priority="2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{82D0EE81-6856-4393-9C43-8D910A759513}</x14:id>
        </ext>
      </extLst>
    </cfRule>
    <cfRule type="dataBar" priority="2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{ED253751-5E4B-4215-9183-6ABF67F2C961}</x14:id>
        </ext>
      </extLst>
    </cfRule>
    <cfRule type="dataBar" priority="2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{35ADC3DF-932E-47A0-8B04-A01EE0CBD0D6}</x14:id>
        </ext>
      </extLst>
    </cfRule>
    <cfRule type="iconSet" priority="244">
      <iconSet iconSet="3Arrows">
        <cfvo type="percent" val="0"/>
        <cfvo type="num" val="0" gte="0"/>
        <cfvo type="num" val="0"/>
      </iconSet>
    </cfRule>
    <cfRule type="dataBar" priority="2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{BF4A9C55-D13F-4CA2-B0D4-F7E363183640}</x14:id>
        </ext>
      </extLst>
    </cfRule>
    <cfRule type="dataBar" priority="1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{3AA7117D-1C50-4043-B66A-D0313F559EDA}</x14:id>
        </ext>
      </extLst>
    </cfRule>
    <cfRule type="dataBar" priority="1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{40C4B238-654E-4752-9A76-4BC0B7188981}</x14:id>
        </ext>
      </extLst>
    </cfRule>
    <cfRule type="dataBar" priority="1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{B4EFD8F9-ED50-479B-8CB9-A6B376E6C8C8}</x14:id>
        </ext>
      </extLst>
    </cfRule>
    <cfRule type="dataBar" priority="1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{C7821B6B-90A5-45DC-9287-23FD0E4FDC5C}</x14:id>
        </ext>
      </extLst>
    </cfRule>
    <cfRule type="dataBar" priority="1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{5025304C-B048-4CD9-A8D8-98B401881199}</x14:id>
        </ext>
      </extLst>
    </cfRule>
    <cfRule type="dataBar" priority="1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{CF677D14-2C61-45F2-8AEA-4A5404CAB91E}</x14:id>
        </ext>
      </extLst>
    </cfRule>
    <cfRule type="dataBar" priority="1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{1AA01170-29C3-4F8F-B183-75C75EBF4FEF}</x14:id>
        </ext>
      </extLst>
    </cfRule>
    <cfRule type="dataBar" priority="1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{AF1F121B-D30D-4F43-B4B6-8A1C19D85289}</x14:id>
        </ext>
      </extLst>
    </cfRule>
    <cfRule type="dataBar" priority="1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{605727D4-1103-4773-AFED-57345E37D59D}</x14:id>
        </ext>
      </extLst>
    </cfRule>
    <cfRule type="dataBar" priority="1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{FB074097-B4D8-4B89-A244-1E3ED4B87CC8}</x14:id>
        </ext>
      </extLst>
    </cfRule>
    <cfRule type="dataBar" priority="1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{149EDC20-1198-4C90-BE69-59D79145FBC1}</x14:id>
        </ext>
      </extLst>
    </cfRule>
    <cfRule type="dataBar" priority="1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{A175FD83-AF96-4BA8-BB05-8FC032CCE422}</x14:id>
        </ext>
      </extLst>
    </cfRule>
    <cfRule type="dataBar" priority="1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{CDD48193-BD36-4F44-AD0C-7483815F6CCB}</x14:id>
        </ext>
      </extLst>
    </cfRule>
    <cfRule type="dataBar" priority="1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{8D22A9FD-FDAC-4583-A649-C349568E1F74}</x14:id>
        </ext>
      </extLst>
    </cfRule>
    <cfRule type="dataBar" priority="1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{C62D781A-960F-4524-8E55-045FE732BD4D}</x14:id>
        </ext>
      </extLst>
    </cfRule>
    <cfRule type="dataBar" priority="1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{8BE57E38-D193-418A-8B08-C52F8F3F48EA}</x14:id>
        </ext>
      </extLst>
    </cfRule>
    <cfRule type="dataBar" priority="1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{FAE5EBBB-3B21-4140-BB10-98033473F49E}</x14:id>
        </ext>
      </extLs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{2C6A56F8-C188-4713-89F6-3C046DC88735}</x14:id>
        </ext>
      </extLst>
    </cfRule>
    <cfRule type="dataBar" priority="1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{62D3BA48-9623-4F04-AF40-376D9E79F5BA}</x14:id>
        </ext>
      </extLs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{76B74E5D-E8A8-4854-B587-7FDB3BE3CB88}</x14:id>
        </ext>
      </extLst>
    </cfRule>
    <cfRule type="dataBar" priority="1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{B340EC66-E8E5-462D-B555-7723EA84FE79}</x14:id>
        </ext>
      </extLs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{0FA9C331-A503-4AA6-8E06-8A3D9558042F}</x14:id>
        </ext>
      </extLst>
    </cfRule>
    <cfRule type="dataBar" priority="1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{AB5047B6-4967-4A6D-8F97-97A8F4FEB5C1}</x14:id>
        </ext>
      </extLs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{2143C326-B1CC-4D3C-89F1-98E1B2EC5CE6}</x14:id>
        </ext>
      </extLst>
    </cfRule>
    <cfRule type="dataBar" priority="1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{C05240CA-E9E9-452B-8C8F-FA0446B0E22C}</x14:id>
        </ext>
      </extLs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{DB8E97EB-168D-4ECC-A420-8C85E971A8DC}</x14:id>
        </ext>
      </extLst>
    </cfRule>
    <cfRule type="dataBar" priority="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{2C774BA0-E06C-4BEE-B647-3F78013037EF}</x14:id>
        </ext>
      </extLs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{8070F18D-60CA-423A-B810-BEC411DFC0DD}</x14:id>
        </ext>
      </extLst>
    </cfRule>
    <cfRule type="dataBar" priority="1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{0C5A9424-E6CE-42CB-902C-81FF748957BF}</x14:id>
        </ext>
      </extLs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{B3FC3AFD-C319-4A58-B8D9-27C8FC220075}</x14:id>
        </ext>
      </extLst>
    </cfRule>
    <cfRule type="dataBar" priority="1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{66A1B3DC-9C49-4BA7-9A7B-1D00A8F1E0DB}</x14:id>
        </ext>
      </extLs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{4D5B05CC-DDC7-4B4C-98B9-E64CA1FF16BE}</x14:id>
        </ext>
      </extLst>
    </cfRule>
    <cfRule type="dataBar" priority="1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{59036A96-DE6B-4EBE-BAE8-BACE90C056CA}</x14:id>
        </ext>
      </extLs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{6F2838A3-9864-421B-80D1-2B551CA49F91}</x14:id>
        </ext>
      </extLst>
    </cfRule>
    <cfRule type="dataBar" priority="1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{43ACA2FB-CE7D-4C72-8228-E8BFFC7C17F7}</x14:id>
        </ext>
      </extLs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{F84D67B0-FF91-4B10-99A9-A140C9F7A57F}</x14:id>
        </ext>
      </extLst>
    </cfRule>
    <cfRule type="dataBar" priority="1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{54DAE3BA-BC7D-40FD-9679-E5977D2A29CC}</x14:id>
        </ext>
      </extLs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{E62A7D5B-5D6D-411E-B5F0-7BD9DA74A2E5}</x14:id>
        </ext>
      </extLs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{20F43EE4-9C79-4D66-8744-314D80E86CF4}</x14:id>
        </ext>
      </extLst>
    </cfRule>
    <cfRule type="dataBar" priority="1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{0182A159-C2DF-4395-8AFF-1CDF92B2BA87}</x14:id>
        </ext>
      </extLst>
    </cfRule>
    <cfRule type="dataBar" priority="1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{CBE03773-51FA-431D-9BC8-919456EED3B7}</x14:id>
        </ext>
      </extLst>
    </cfRule>
    <cfRule type="dataBar" priority="1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{6C347599-A4F5-4B7C-ACEE-43D5BC957E6A}</x14:id>
        </ext>
      </extLst>
    </cfRule>
    <cfRule type="dataBar" priority="1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{FEE635D7-00B7-4411-A8D8-557EA6E3C6ED}</x14:id>
        </ext>
      </extLst>
    </cfRule>
    <cfRule type="dataBar" priority="1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{05A5BC59-5CAC-4EFA-9B70-EB97B1472EDC}</x14:id>
        </ext>
      </extLst>
    </cfRule>
  </conditionalFormatting>
  <conditionalFormatting sqref="E69:E71">
    <cfRule type="iconSet" priority="134">
      <iconSet iconSet="3Arrows">
        <cfvo type="percent" val="0"/>
        <cfvo type="num" val="0" gte="0"/>
        <cfvo type="num" val="0"/>
      </iconSet>
    </cfRule>
    <cfRule type="dataBar" priority="1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{AB6436FC-2BF7-4894-9D65-35FF56B0EE2E}</x14:id>
        </ext>
      </extLst>
    </cfRule>
  </conditionalFormatting>
  <conditionalFormatting sqref="E74">
    <cfRule type="dataBar" priority="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{8D14DC09-3561-4651-8A9F-B88E4449AFD0}</x14:id>
        </ext>
      </extLst>
    </cfRule>
    <cfRule type="dataBar" priority="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{F1201858-7643-49A8-851F-29C9F3CFBA05}</x14:id>
        </ext>
      </extLst>
    </cfRule>
    <cfRule type="dataBar" priority="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{CE1A56C5-2213-4E44-AA55-BB0F1499826A}</x14:id>
        </ext>
      </extLst>
    </cfRule>
    <cfRule type="dataBar" priority="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{C2ADC237-328A-4510-B3E3-926D30E4C424}</x14:id>
        </ext>
      </extLst>
    </cfRule>
    <cfRule type="dataBar" priority="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{A2BFD3A1-2D8D-4490-935F-513117294632}</x14:id>
        </ext>
      </extLst>
    </cfRule>
    <cfRule type="dataBar" priority="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{F26A8FC4-BC84-4E57-87BD-3771156A0617}</x14:id>
        </ext>
      </extLst>
    </cfRule>
    <cfRule type="dataBar" priority="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{9D80863F-2D8D-4534-A84F-3456F707161C}</x14:id>
        </ext>
      </extLst>
    </cfRule>
    <cfRule type="dataBar" priority="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{08720665-2B9E-4EC9-A500-B38E725E9C38}</x14:id>
        </ext>
      </extLst>
    </cfRule>
    <cfRule type="dataBar" priority="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{37708A4D-D62F-4752-BEB2-7D85AE355951}</x14:id>
        </ext>
      </extLst>
    </cfRule>
    <cfRule type="dataBar" priority="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{B1483611-BB78-4F7F-A264-08E1A836B205}</x14:id>
        </ext>
      </extLst>
    </cfRule>
    <cfRule type="dataBar" priority="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{2E8D107A-E8D6-4CD7-8818-F25BAD75CC76}</x14:id>
        </ext>
      </extLst>
    </cfRule>
    <cfRule type="dataBar" priority="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{D4EA6643-4CF2-4939-BE5F-ACEB57E7C816}</x14:id>
        </ext>
      </extLst>
    </cfRule>
    <cfRule type="dataBar" priority="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{942F76C6-0910-4E23-B802-29FFE2A41A9A}</x14:id>
        </ext>
      </extLst>
    </cfRule>
    <cfRule type="dataBar" priority="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{9BCFF854-BFA6-4130-AA13-725916EFD541}</x14:id>
        </ext>
      </extLst>
    </cfRule>
    <cfRule type="dataBar" priority="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{3DDB1085-6AEC-4587-899E-F808244189A7}</x14:id>
        </ext>
      </extLst>
    </cfRule>
    <cfRule type="dataBar" priority="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{5877A6F8-879D-4FA4-9037-0CD4C46DCEBF}</x14:id>
        </ext>
      </extLst>
    </cfRule>
    <cfRule type="dataBar" priority="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{DA9CE14B-D83E-4B1C-810F-CF6BD81C3E0D}</x14:id>
        </ext>
      </extLst>
    </cfRule>
    <cfRule type="dataBar" priority="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{B7F429DC-02EE-4A7D-93EC-152E3063489C}</x14:id>
        </ext>
      </extLst>
    </cfRule>
    <cfRule type="dataBar" priority="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{9C307E5B-F264-4A32-BB32-69B767AEA6E7}</x14:id>
        </ext>
      </extLst>
    </cfRule>
    <cfRule type="dataBar" priority="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{AB980EF2-E208-4AD1-9CEB-66B83AB26699}</x14:id>
        </ext>
      </extLst>
    </cfRule>
    <cfRule type="dataBar" priority="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{A9410BE5-F81B-4E89-B643-2DAD2AC375D6}</x14:id>
        </ext>
      </extLst>
    </cfRule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{9817B570-9645-4F7F-BCB6-4778AD6B0383}</x14:id>
        </ext>
      </extLst>
    </cfRule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{111120A2-42E0-41B5-AD6F-F1321625188D}</x14:id>
        </ext>
      </extLst>
    </cfRule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{032CB720-49C3-4B86-97A5-BE290DF6C130}</x14:id>
        </ext>
      </extLst>
    </cfRule>
    <cfRule type="dataBar" priority="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{B0619ED4-E00E-42E4-A25B-29228AD92302}</x14:id>
        </ext>
      </extLst>
    </cfRule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{C5C57C06-DD3A-4D0A-93E4-4623E4A3C6FE}</x14:id>
        </ext>
      </extLst>
    </cfRule>
    <cfRule type="dataBar" priority="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{9247915A-940D-4C67-AA26-5F3D139F2DEF}</x14:id>
        </ext>
      </extLst>
    </cfRule>
    <cfRule type="dataBar" priority="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{7A6D1ABB-4DD3-45E7-B2D0-E68832B03334}</x14:id>
        </ext>
      </extLst>
    </cfRule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{17AA95BE-872D-4CA8-B0FC-387F8CCCB732}</x14:id>
        </ext>
      </extLst>
    </cfRule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{D897841A-B683-4A23-84B6-3F16C08CBC94}</x14:id>
        </ext>
      </extLst>
    </cfRule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{250655D0-B56F-4CB5-8E64-BAC309639359}</x14:id>
        </ext>
      </extLst>
    </cfRule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{3D1D0B9F-0A18-4433-995A-DF24CD04A3E5}</x14:id>
        </ext>
      </extLst>
    </cfRule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{B1D9EBF1-022F-41F7-B08F-240074D81BF4}</x14:id>
        </ext>
      </extLst>
    </cfRule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{74D938EB-F71A-4E84-AF8F-1635239C08E0}</x14:id>
        </ext>
      </extLst>
    </cfRule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{C5CD3BCF-8FB1-45EF-889C-405DBEF492A3}</x14:id>
        </ext>
      </extLst>
    </cfRule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{CCCB74D6-3F95-4AA2-B56F-E1F77D3DA6B1}</x14:id>
        </ext>
      </extLst>
    </cfRule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{0D70F91C-7F86-4C1A-A42C-ECF5163A7FE6}</x14:id>
        </ext>
      </extLst>
    </cfRule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{914D7572-2511-4708-8CF6-FF978E36771A}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{FAEB1D72-5C90-482A-BBF6-A1529968E153}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{A0C63AFF-5C62-4368-B7C9-F18F13E68FE7}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{94AB1D91-7DD4-4BFA-9690-9E442332932D}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{68003E4D-84A4-4BE6-9E6E-202BA8E2429A}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{DA3CAFD7-9AEF-47B9-92FC-3E3A697C9D01}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{5A7BA558-0E19-429F-A8A2-ACD6B92985E9}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{01EA2088-977D-43BB-8B6D-38EFCCA42A49}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{89007B4A-12D7-41B1-A55E-C59487C85F6D}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{69C6D861-06EA-4829-9B66-B7C7C3AABE99}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{0FAD2A0B-E81E-44EA-AC32-5F5156B39831}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{B5C66C50-3B4A-448F-8ED2-A8B62CBFB3E8}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{391499C0-43EA-4782-9AB2-89F2E8925A6B}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{4D3D9DEC-DEE2-47EA-A3CC-16485B406C89}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{EA10D8F4-A2DD-43D2-A967-FF8ED11DFD9B}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{BE1587D8-68B5-4E74-96B7-A685A7FF6C91}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{84ED2350-3BAF-4001-8191-96B0BAD0EF8C}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{1CC871B8-FEF0-4B5E-AA7F-0E8F3C40CA70}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{B7AC49B5-2425-4534-949F-D49713941F2C}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{DF90A8BB-8F39-420D-9151-D25FCE7F382B}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{A207942C-21A3-4743-AC12-6D9EBA2F537B}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{0B58C251-83A5-48BA-9710-2EE3257C62A5}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{2DDD9510-C71A-4E0F-A5E3-ECEECF419F2A}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{FB5BFCAE-048B-4B51-BDFB-A82072AF6A97}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{981CF5AD-99AB-497C-AB25-A1BC936ED304}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{38993108-4368-4E8F-A5C1-F3BC39D70428}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{5FE78C7C-2A38-4316-9E00-7B74A821B14F}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{A81712D2-E18C-47FF-B90A-7C032CCCAF68}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{63596CF1-B25B-4F0E-B751-A12C377C7599}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{36D1382B-F732-4691-AC03-42F56501716C}</x14:id>
        </ext>
      </extLst>
    </cfRule>
    <cfRule type="dataBar" priority="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{01EC4253-F3F5-46CC-9B92-B1EA25A1F4E3}</x14:id>
        </ext>
      </extLst>
    </cfRule>
    <cfRule type="dataBar" priority="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{19682E0F-11C2-452F-889C-A0D8F48F370C}</x14:id>
        </ext>
      </extLst>
    </cfRule>
    <cfRule type="dataBar" priority="1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{E0154771-0142-4466-948A-C4A93B192744}</x14:id>
        </ext>
      </extLst>
    </cfRule>
    <cfRule type="dataBar" priority="1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{19A79B1E-CC9F-46D6-B9DE-B8BE51954ACF}</x14:id>
        </ext>
      </extLst>
    </cfRule>
    <cfRule type="dataBar" priority="1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{03A3D0E7-D58A-4D37-B1C4-6D260FFB3847}</x14:id>
        </ext>
      </extLst>
    </cfRule>
    <cfRule type="iconSet" priority="129">
      <iconSet iconSet="3Arrows">
        <cfvo type="percent" val="0"/>
        <cfvo type="num" val="0" gte="0"/>
        <cfvo type="num" val="0"/>
      </iconSet>
    </cfRule>
    <cfRule type="dataBar" priority="1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{EAF38BEE-5E80-4131-85EA-EA384AB120C0}</x14:id>
        </ext>
      </extLst>
    </cfRule>
    <cfRule type="dataBar" priority="1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{643141F4-EE4A-42A6-8504-9D93D3E6AC72}</x14:id>
        </ext>
      </extLst>
    </cfRule>
    <cfRule type="dataBar" priority="1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{6C051C19-EEF2-40F3-85C5-26923E419D17}</x14:id>
        </ext>
      </extLst>
    </cfRule>
    <cfRule type="dataBar" priority="1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{A8BE2CBB-4A6E-4D7C-8F27-37A0EC6BE726}</x14:id>
        </ext>
      </extLst>
    </cfRule>
    <cfRule type="dataBar" priority="1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{B30AEBBE-3D1A-454C-A72A-6EC3926866B4}</x14:id>
        </ext>
      </extLst>
    </cfRule>
    <cfRule type="dataBar" priority="1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{F8CC3C0A-C004-4EB2-A1E4-E71357FDB9A1}</x14:id>
        </ext>
      </extLst>
    </cfRule>
    <cfRule type="dataBar" priority="1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{97EFDC89-2E83-4CE4-9C98-F9C8135E8126}</x14:id>
        </ext>
      </extLst>
    </cfRule>
    <cfRule type="dataBar" priority="1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{2247B6F1-A924-4697-B723-C415281F4578}</x14:id>
        </ext>
      </extLst>
    </cfRule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{327B3AD7-999C-4066-95C8-DDB7600CDE4F}</x14:id>
        </ext>
      </extLst>
    </cfRule>
    <cfRule type="dataBar" priority="1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{CF804F22-E01E-4846-BB50-91CB0A426410}</x14:id>
        </ext>
      </extLst>
    </cfRule>
    <cfRule type="dataBar" priority="1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{203D45E4-2BF0-4E5C-A89C-0DCA8FA950EB}</x14:id>
        </ext>
      </extLst>
    </cfRule>
    <cfRule type="dataBar" priority="1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{83BE4551-D9A9-4EFB-8B88-F68603289AAB}</x14:id>
        </ext>
      </extLst>
    </cfRule>
    <cfRule type="dataBar" priority="1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{B2EA726D-58C9-4228-9599-DD200475F6B8}</x14:id>
        </ext>
      </extLst>
    </cfRule>
    <cfRule type="dataBar" priority="1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{5B06D786-D16F-471E-BC8D-60A7D53D155A}</x14:id>
        </ext>
      </extLst>
    </cfRule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{D9847409-1887-4CF4-AC4D-594D55662139}</x14:id>
        </ext>
      </extLst>
    </cfRule>
    <cfRule type="dataBar" priority="1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{26F559A1-B906-486E-9976-7476C8BB3088}</x14:id>
        </ext>
      </extLst>
    </cfRule>
    <cfRule type="dataBar" priority="1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{02F40051-C6A5-4FCF-BCDF-9E7D9A95D254}</x14:id>
        </ext>
      </extLst>
    </cfRule>
    <cfRule type="dataBar" priority="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{21110CB0-9D66-4732-8275-0AC3EED48827}</x14:id>
        </ext>
      </extLst>
    </cfRule>
    <cfRule type="dataBar" priority="1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{FBBF2AC2-C18C-48FE-B5DB-9E4EFF9AC1F0}</x14:id>
        </ext>
      </extLst>
    </cfRule>
    <cfRule type="dataBar" priority="1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{E1F87190-51CD-423F-960E-A23C88A004BB}</x14:id>
        </ext>
      </extLst>
    </cfRule>
    <cfRule type="dataBar" priority="1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{194963B5-AC08-40D3-AC37-C2C78F1C6245}</x14:id>
        </ext>
      </extLst>
    </cfRule>
    <cfRule type="dataBar" priority="1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{2E84B4B4-AC54-4115-874A-BBB1FE290BA1}</x14:id>
        </ext>
      </extLst>
    </cfRule>
    <cfRule type="dataBar" priority="1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{54EAC62E-7394-4D90-90A0-3F6AAE2E80CE}</x14:id>
        </ext>
      </extLst>
    </cfRule>
    <cfRule type="dataBar" priority="1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{491CBDC2-D9E8-4B84-8B3A-D15BB20385A0}</x14:id>
        </ext>
      </extLst>
    </cfRule>
    <cfRule type="dataBar" priority="1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{E7159B92-C516-4A62-8E52-6A29E4DBC8CF}</x14:id>
        </ext>
      </extLst>
    </cfRule>
    <cfRule type="dataBar" priority="1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{366D1A47-227A-4638-A60F-ABF7A42CB1D3}</x14:id>
        </ext>
      </extLst>
    </cfRule>
    <cfRule type="dataBar" priority="1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{0C646968-F1AB-4C70-B823-B60EAEF3C4E2}</x14:id>
        </ext>
      </extLst>
    </cfRule>
    <cfRule type="dataBar" priority="1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{B0459051-04E8-46AB-B803-02010A6F4B38}</x14:id>
        </ext>
      </extLst>
    </cfRule>
    <cfRule type="dataBar" priority="1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{C8B80B7E-477B-4741-9655-3F06856C42BA}</x14:id>
        </ext>
      </extLst>
    </cfRule>
    <cfRule type="dataBar" priority="1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{3B6437ED-A522-44CF-B95B-63FA0E0C0276}</x14:id>
        </ext>
      </extLst>
    </cfRule>
    <cfRule type="dataBar" priority="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{BBC2555A-F9A2-439A-8F72-839A85C65B29}</x14:id>
        </ext>
      </extLst>
    </cfRule>
    <cfRule type="dataBar" priority="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{2D08BC89-9E3A-499C-980D-93F9A433DEC1}</x14:id>
        </ext>
      </extLst>
    </cfRule>
    <cfRule type="dataBar" priority="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{E1A6C236-776D-4FDC-9265-5793028AA3C1}</x14:id>
        </ext>
      </extLst>
    </cfRule>
    <cfRule type="dataBar" priority="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{7DE13222-1DB5-4D3D-80E0-05074D8759E0}</x14:id>
        </ext>
      </extLst>
    </cfRule>
    <cfRule type="dataBar" priority="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{CECFB92E-4019-42A7-99AC-77659FB91E0F}</x14:id>
        </ext>
      </extLst>
    </cfRule>
    <cfRule type="dataBar" priority="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{CBAE000B-E3E0-4129-B45A-DB90EE4C7106}</x14:id>
        </ext>
      </extLst>
    </cfRule>
    <cfRule type="dataBar" priority="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{0785D43D-6D2A-46D7-9285-4FF474315808}</x14:id>
        </ext>
      </extLst>
    </cfRule>
  </conditionalFormatting>
  <conditionalFormatting sqref="E82:E84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{64D5F525-4DA5-41B5-9E6E-B21F8BAA5F51}</x14:id>
        </ext>
      </extLst>
    </cfRule>
    <cfRule type="iconSet" priority="21">
      <iconSet iconSet="3Arrows">
        <cfvo type="percent" val="0"/>
        <cfvo type="num" val="0" gte="0"/>
        <cfvo type="num" val="0"/>
      </iconSet>
    </cfRule>
  </conditionalFormatting>
  <conditionalFormatting sqref="H9 H11">
    <cfRule type="iconSet" priority="2884">
      <iconSet iconSet="3Arrows">
        <cfvo type="percent" val="0"/>
        <cfvo type="num" val="0"/>
        <cfvo type="num" val="0"/>
      </iconSet>
    </cfRule>
  </conditionalFormatting>
  <conditionalFormatting sqref="H9:H11">
    <cfRule type="iconSet" priority="2886">
      <iconSet>
        <cfvo type="percent" val="0"/>
        <cfvo type="num" val="0"/>
        <cfvo type="num" val="0"/>
      </iconSet>
    </cfRule>
    <cfRule type="iconSet" priority="2885">
      <iconSet iconSet="3Flags">
        <cfvo type="percent" val="0"/>
        <cfvo type="num" val="0"/>
        <cfvo type="num" val="0"/>
      </iconSet>
    </cfRule>
    <cfRule type="dataBar" priority="28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{A48F3B4B-B202-434D-B200-FC19EB4B7B20}</x14:id>
        </ext>
      </extLst>
    </cfRule>
    <cfRule type="iconSet" priority="2890">
      <iconSet>
        <cfvo type="percent" val="0"/>
        <cfvo type="num" val="0"/>
        <cfvo type="num" val="0"/>
      </iconSet>
    </cfRule>
    <cfRule type="iconSet" priority="2889">
      <iconSet iconSet="3Flags" reverse="1">
        <cfvo type="percent" val="0"/>
        <cfvo type="num" val="0"/>
        <cfvo type="num" val="0"/>
      </iconSet>
    </cfRule>
    <cfRule type="iconSet" priority="2888">
      <iconSet iconSet="3Flags">
        <cfvo type="percent" val="0"/>
        <cfvo type="num" val="0"/>
        <cfvo type="num" val="0"/>
      </iconSet>
    </cfRule>
    <cfRule type="iconSet" priority="2887">
      <iconSet iconSet="3Flags" reverse="1">
        <cfvo type="percent" val="0"/>
        <cfvo type="num" val="0"/>
        <cfvo type="num" val="0"/>
      </iconSet>
    </cfRule>
  </conditionalFormatting>
  <conditionalFormatting sqref="H10">
    <cfRule type="iconSet" priority="2883">
      <iconSet iconSet="3Flags">
        <cfvo type="percent" val="0"/>
        <cfvo type="percent" val="33"/>
        <cfvo type="percent" val="67"/>
      </iconSet>
    </cfRule>
    <cfRule type="iconSet" priority="2881">
      <iconSet iconSet="3Arrows">
        <cfvo type="percent" val="0"/>
        <cfvo type="num" val="0"/>
        <cfvo type="num" val="0"/>
      </iconSet>
    </cfRule>
  </conditionalFormatting>
  <conditionalFormatting sqref="H14 H16:H17">
    <cfRule type="iconSet" priority="2854">
      <iconSet iconSet="3Arrows">
        <cfvo type="percent" val="0"/>
        <cfvo type="num" val="0"/>
        <cfvo type="num" val="0"/>
      </iconSet>
    </cfRule>
  </conditionalFormatting>
  <conditionalFormatting sqref="H14:H17">
    <cfRule type="iconSet" priority="2859">
      <iconSet iconSet="3Flags" reverse="1">
        <cfvo type="percent" val="0"/>
        <cfvo type="num" val="0"/>
        <cfvo type="num" val="0"/>
      </iconSet>
    </cfRule>
    <cfRule type="iconSet" priority="2860">
      <iconSet>
        <cfvo type="percent" val="0"/>
        <cfvo type="num" val="0"/>
        <cfvo type="num" val="0"/>
      </iconSet>
    </cfRule>
    <cfRule type="iconSet" priority="2857">
      <iconSet iconSet="3Flags" reverse="1">
        <cfvo type="percent" val="0"/>
        <cfvo type="num" val="0"/>
        <cfvo type="num" val="0"/>
      </iconSet>
    </cfRule>
    <cfRule type="iconSet" priority="2856">
      <iconSet>
        <cfvo type="percent" val="0"/>
        <cfvo type="num" val="0"/>
        <cfvo type="num" val="0"/>
      </iconSet>
    </cfRule>
    <cfRule type="iconSet" priority="2855">
      <iconSet iconSet="3Flags">
        <cfvo type="percent" val="0"/>
        <cfvo type="num" val="0"/>
        <cfvo type="num" val="0"/>
      </iconSet>
    </cfRule>
    <cfRule type="dataBar" priority="28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{B2CE927B-9817-40FB-8324-D6795570EE4A}</x14:id>
        </ext>
      </extLst>
    </cfRule>
    <cfRule type="iconSet" priority="2858">
      <iconSet iconSet="3Flags">
        <cfvo type="percent" val="0"/>
        <cfvo type="num" val="0"/>
        <cfvo type="num" val="0"/>
      </iconSet>
    </cfRule>
  </conditionalFormatting>
  <conditionalFormatting sqref="H15">
    <cfRule type="iconSet" priority="2853">
      <iconSet iconSet="3Flags">
        <cfvo type="percent" val="0"/>
        <cfvo type="percent" val="33"/>
        <cfvo type="percent" val="67"/>
      </iconSet>
    </cfRule>
    <cfRule type="iconSet" priority="2851">
      <iconSet iconSet="3Arrows">
        <cfvo type="percent" val="0"/>
        <cfvo type="num" val="0"/>
        <cfvo type="num" val="0"/>
      </iconSet>
    </cfRule>
  </conditionalFormatting>
  <conditionalFormatting sqref="H20">
    <cfRule type="iconSet" priority="2827">
      <iconSet iconSet="3Flags" reverse="1">
        <cfvo type="percent" val="0"/>
        <cfvo type="num" val="0"/>
        <cfvo type="num" val="0"/>
      </iconSet>
    </cfRule>
    <cfRule type="iconSet" priority="2828">
      <iconSet>
        <cfvo type="percent" val="0"/>
        <cfvo type="num" val="0"/>
        <cfvo type="num" val="0"/>
      </iconSet>
    </cfRule>
    <cfRule type="iconSet" priority="2829">
      <iconSet iconSet="3Arrows">
        <cfvo type="percent" val="0"/>
        <cfvo type="num" val="0"/>
        <cfvo type="num" val="0"/>
      </iconSet>
    </cfRule>
    <cfRule type="dataBar" priority="28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{31B7B635-ECC8-47E3-BC98-0E31F756ACF5}</x14:id>
        </ext>
      </extLst>
    </cfRule>
    <cfRule type="iconSet" priority="2826">
      <iconSet iconSet="3Flags">
        <cfvo type="percent" val="0"/>
        <cfvo type="num" val="0"/>
        <cfvo type="num" val="0"/>
      </iconSet>
    </cfRule>
    <cfRule type="iconSet" priority="2823">
      <iconSet iconSet="3Flags">
        <cfvo type="percent" val="0"/>
        <cfvo type="num" val="0"/>
        <cfvo type="num" val="0"/>
      </iconSet>
    </cfRule>
    <cfRule type="iconSet" priority="2824">
      <iconSet>
        <cfvo type="percent" val="0"/>
        <cfvo type="num" val="0"/>
        <cfvo type="num" val="0"/>
      </iconSet>
    </cfRule>
    <cfRule type="iconSet" priority="2825">
      <iconSet iconSet="3Flags" reverse="1">
        <cfvo type="percent" val="0"/>
        <cfvo type="num" val="0"/>
        <cfvo type="num" val="0"/>
      </iconSet>
    </cfRule>
  </conditionalFormatting>
  <conditionalFormatting sqref="H27:H31">
    <cfRule type="dataBar" priority="612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{70AD63BE-9E97-4D10-8203-F4980E4BC339}</x14:id>
        </ext>
      </extLst>
    </cfRule>
    <cfRule type="iconSet" priority="61217">
      <iconSet iconSet="3Arrows">
        <cfvo type="percent" val="0"/>
        <cfvo type="num" val="0" gte="0"/>
        <cfvo type="num" val="0"/>
      </iconSet>
    </cfRule>
  </conditionalFormatting>
  <conditionalFormatting sqref="H27:H36">
    <cfRule type="dataBar" priority="612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{998E8702-1F44-4928-A065-699D9C05A38F}</x14:id>
        </ext>
      </extLst>
    </cfRule>
  </conditionalFormatting>
  <conditionalFormatting sqref="H32:H36">
    <cfRule type="dataBar" priority="612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{346F8423-AEE5-4C6A-8CD1-A066F35196AE}</x14:id>
        </ext>
      </extLst>
    </cfRule>
    <cfRule type="dataBar" priority="612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{AB578746-3FE6-482F-8110-E61F1D5A8137}</x14:id>
        </ext>
      </extLst>
    </cfRule>
    <cfRule type="iconSet" priority="61235">
      <iconSet iconSet="3Arrows">
        <cfvo type="percent" val="0"/>
        <cfvo type="num" val="0" gte="0"/>
        <cfvo type="num" val="0"/>
      </iconSet>
    </cfRule>
  </conditionalFormatting>
  <conditionalFormatting sqref="H39">
    <cfRule type="dataBar" priority="27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{E1E55194-8266-4E83-A7BF-EC8362C056F2}</x14:id>
        </ext>
      </extLst>
    </cfRule>
    <cfRule type="dataBar" priority="27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{23AACE0F-E599-4D37-880E-018AEFF78C12}</x14:id>
        </ext>
      </extLst>
    </cfRule>
    <cfRule type="dataBar" priority="27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{3DCC284C-27E4-414F-952D-E716DFE84802}</x14:id>
        </ext>
      </extLst>
    </cfRule>
    <cfRule type="dataBar" priority="27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{57A02AD1-5DB4-4B9F-936D-6D20482A2ECF}</x14:id>
        </ext>
      </extLst>
    </cfRule>
    <cfRule type="dataBar" priority="27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{2BBACCCA-4589-4F93-989F-F6A951CA6B2B}</x14:id>
        </ext>
      </extLst>
    </cfRule>
    <cfRule type="dataBar" priority="27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{DFDBDF00-0401-46D7-B9B4-7C75AB00A4A1}</x14:id>
        </ext>
      </extLst>
    </cfRule>
    <cfRule type="dataBar" priority="27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{B9492482-2315-4F58-8F58-5A61FE6A8971}</x14:id>
        </ext>
      </extLst>
    </cfRule>
    <cfRule type="dataBar" priority="27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{1C7C1C74-C34E-41E5-9312-ADEA8593ADB5}</x14:id>
        </ext>
      </extLst>
    </cfRule>
    <cfRule type="dataBar" priority="27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{A1EAC50F-3915-4F81-93C8-8A8C99AEBBDF}</x14:id>
        </ext>
      </extLst>
    </cfRule>
    <cfRule type="dataBar" priority="27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{D493E0C9-B18F-4333-B35C-75383105744E}</x14:id>
        </ext>
      </extLst>
    </cfRule>
    <cfRule type="dataBar" priority="27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{BF9CC25B-AE13-4C55-B37A-5FFD42434DE5}</x14:id>
        </ext>
      </extLst>
    </cfRule>
    <cfRule type="dataBar" priority="27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{5527A4FB-42FF-466E-A909-C055E6F16E8C}</x14:id>
        </ext>
      </extLst>
    </cfRule>
    <cfRule type="dataBar" priority="27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{E923B3F3-18F0-4A50-90B9-D61F6B48D1A6}</x14:id>
        </ext>
      </extLst>
    </cfRule>
    <cfRule type="dataBar" priority="27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{23126D8F-5E78-4FDB-A8C8-CD002725043D}</x14:id>
        </ext>
      </extLst>
    </cfRule>
    <cfRule type="dataBar" priority="27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{5BDFD95C-9829-45D3-A2CB-2372F874B6E5}</x14:id>
        </ext>
      </extLst>
    </cfRule>
    <cfRule type="dataBar" priority="27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{13746CC7-D338-44E3-996A-C8DF17A64D16}</x14:id>
        </ext>
      </extLst>
    </cfRule>
    <cfRule type="dataBar" priority="27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{E6317B85-8297-4B30-B762-8FDC2AF36E5E}</x14:id>
        </ext>
      </extLst>
    </cfRule>
    <cfRule type="dataBar" priority="27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{21D14E06-D8F3-4DEF-BE14-182CEF22E60F}</x14:id>
        </ext>
      </extLst>
    </cfRule>
    <cfRule type="dataBar" priority="27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{C2CA8420-684A-4A30-9606-2B86EEF102E5}</x14:id>
        </ext>
      </extLst>
    </cfRule>
    <cfRule type="dataBar" priority="27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{8BD89098-A153-4D2F-BD40-F156EF6DA848}</x14:id>
        </ext>
      </extLst>
    </cfRule>
    <cfRule type="dataBar" priority="27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{B3476366-4749-43C4-A5BE-D6E2E287137D}</x14:id>
        </ext>
      </extLst>
    </cfRule>
    <cfRule type="dataBar" priority="27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{C34333F4-38B8-44F3-80B5-6E3E8117A059}</x14:id>
        </ext>
      </extLst>
    </cfRule>
    <cfRule type="dataBar" priority="27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{B856EC46-8A31-49CD-9D55-4E35B63FAF98}</x14:id>
        </ext>
      </extLst>
    </cfRule>
    <cfRule type="dataBar" priority="27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{EBA36763-46AD-481C-9488-C53265208CB1}</x14:id>
        </ext>
      </extLst>
    </cfRule>
    <cfRule type="dataBar" priority="27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{4F89C9DB-6DB5-42C6-8F3E-B1F6AD367CCB}</x14:id>
        </ext>
      </extLst>
    </cfRule>
    <cfRule type="dataBar" priority="27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{86C0FD12-1995-43DE-B013-0D0B19A45A04}</x14:id>
        </ext>
      </extLst>
    </cfRule>
    <cfRule type="dataBar" priority="27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{FE154C60-595D-42CF-AC5A-331281040C34}</x14:id>
        </ext>
      </extLst>
    </cfRule>
    <cfRule type="dataBar" priority="27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{D22E9F67-B952-46F1-BA2F-F2D11A8DAFBD}</x14:id>
        </ext>
      </extLst>
    </cfRule>
    <cfRule type="dataBar" priority="27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{AAE88DA2-5FF8-4A89-BD19-22B98192ABBF}</x14:id>
        </ext>
      </extLst>
    </cfRule>
    <cfRule type="dataBar" priority="27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{2B40BA3F-11B2-4096-BB39-ED67781A4C27}</x14:id>
        </ext>
      </extLst>
    </cfRule>
    <cfRule type="dataBar" priority="27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{0F41E3E1-C8E2-4B0E-B9DA-2A50E462397C}</x14:id>
        </ext>
      </extLst>
    </cfRule>
    <cfRule type="dataBar" priority="27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{4EC53913-B041-4C3E-AD1A-F843FA4BC905}</x14:id>
        </ext>
      </extLst>
    </cfRule>
    <cfRule type="dataBar" priority="27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{18271589-0897-419B-B24F-00E494FC469A}</x14:id>
        </ext>
      </extLst>
    </cfRule>
    <cfRule type="dataBar" priority="27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{BA9227DF-E406-42F7-BEEB-10A15F041B27}</x14:id>
        </ext>
      </extLst>
    </cfRule>
    <cfRule type="dataBar" priority="27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{C2AB976A-79EB-4D14-A702-6505EBA9E3CE}</x14:id>
        </ext>
      </extLst>
    </cfRule>
    <cfRule type="dataBar" priority="27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{824B1F92-94E9-483A-983A-4B643C127334}</x14:id>
        </ext>
      </extLst>
    </cfRule>
    <cfRule type="dataBar" priority="27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{D44DFDEA-23BA-4A75-8EA6-373FD611CB74}</x14:id>
        </ext>
      </extLst>
    </cfRule>
    <cfRule type="dataBar" priority="27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{742D196A-C5B7-426F-9B88-D23A07CD974E}</x14:id>
        </ext>
      </extLst>
    </cfRule>
    <cfRule type="dataBar" priority="27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{BA2A0D36-FDCC-4ECD-84D5-85999826E03F}</x14:id>
        </ext>
      </extLst>
    </cfRule>
    <cfRule type="dataBar" priority="27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{6CD381D1-51BB-4DD9-8879-BEC7858E2CB6}</x14:id>
        </ext>
      </extLst>
    </cfRule>
    <cfRule type="dataBar" priority="27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{C6504FF5-969E-485A-9768-3794436162EE}</x14:id>
        </ext>
      </extLst>
    </cfRule>
    <cfRule type="iconSet" priority="2785">
      <iconSet iconSet="3Arrows">
        <cfvo type="percent" val="0"/>
        <cfvo type="num" val="0" gte="0"/>
        <cfvo type="num" val="0"/>
      </iconSet>
    </cfRule>
    <cfRule type="dataBar" priority="27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{26BDACF0-6FF6-4CF5-A188-926522A22D87}</x14:id>
        </ext>
      </extLst>
    </cfRule>
    <cfRule type="dataBar" priority="27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{AEEF344D-FEF6-430C-BC44-D224062343E9}</x14:id>
        </ext>
      </extLst>
    </cfRule>
    <cfRule type="dataBar" priority="27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{68CF02BB-F504-41CA-804C-4E5600DDC4F9}</x14:id>
        </ext>
      </extLst>
    </cfRule>
    <cfRule type="dataBar" priority="26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{0DFF5CD3-B697-45F3-B6B2-2A9BC63C6C37}</x14:id>
        </ext>
      </extLst>
    </cfRule>
    <cfRule type="dataBar" priority="26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{6B18CB61-17CC-4A1D-A5C5-1366B2645907}</x14:id>
        </ext>
      </extLst>
    </cfRule>
    <cfRule type="dataBar" priority="26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{BC858EE5-2301-4FC3-B3C6-1A4ACFC34108}</x14:id>
        </ext>
      </extLst>
    </cfRule>
    <cfRule type="dataBar" priority="26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{03E222AA-D649-43DE-85CE-D4BB7E907F73}</x14:id>
        </ext>
      </extLst>
    </cfRule>
    <cfRule type="dataBar" priority="26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{97892726-919D-48AF-AA0E-1EE3866B6FA1}</x14:id>
        </ext>
      </extLst>
    </cfRule>
    <cfRule type="dataBar" priority="26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{361D014B-2707-431A-A59D-B0567299984C}</x14:id>
        </ext>
      </extLst>
    </cfRule>
    <cfRule type="dataBar" priority="26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{7DFAD1CF-5E50-42AB-9323-E732E964B0D5}</x14:id>
        </ext>
      </extLst>
    </cfRule>
    <cfRule type="dataBar" priority="26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{F8FC8D31-52B8-42A2-B301-1D891B38C399}</x14:id>
        </ext>
      </extLst>
    </cfRule>
    <cfRule type="dataBar" priority="26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{1061AEF6-BA89-4A87-88C6-B89D26EF7D33}</x14:id>
        </ext>
      </extLst>
    </cfRule>
    <cfRule type="dataBar" priority="26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{6DF7F6EA-0189-44A0-BA20-F0E95E37C17F}</x14:id>
        </ext>
      </extLst>
    </cfRule>
    <cfRule type="dataBar" priority="26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{C5978145-2687-4977-944B-933C968A3919}</x14:id>
        </ext>
      </extLst>
    </cfRule>
    <cfRule type="dataBar" priority="26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{D0CC1C6A-F7B4-4159-87C9-D5EBE5BAA091}</x14:id>
        </ext>
      </extLst>
    </cfRule>
    <cfRule type="dataBar" priority="26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{0E667E57-3013-46F5-A8BC-1FCDBDE242D1}</x14:id>
        </ext>
      </extLst>
    </cfRule>
    <cfRule type="dataBar" priority="26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{46495993-5E7B-4AFF-95B5-51632BA3DB5C}</x14:id>
        </ext>
      </extLst>
    </cfRule>
    <cfRule type="dataBar" priority="26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{948CE5AA-E0AD-4D97-BAC4-C811F9196822}</x14:id>
        </ext>
      </extLst>
    </cfRule>
    <cfRule type="dataBar" priority="26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{21452A4D-83F6-4246-81A5-1020391F7D3F}</x14:id>
        </ext>
      </extLst>
    </cfRule>
    <cfRule type="dataBar" priority="26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{3033068C-80F1-47ED-B2EB-9ED0598FC4D8}</x14:id>
        </ext>
      </extLst>
    </cfRule>
    <cfRule type="dataBar" priority="26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{B4782411-846B-4842-9938-5219EF5D207B}</x14:id>
        </ext>
      </extLst>
    </cfRule>
    <cfRule type="dataBar" priority="27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{583B5D93-6C01-4504-8678-41F04CBFBDF5}</x14:id>
        </ext>
      </extLst>
    </cfRule>
    <cfRule type="dataBar" priority="26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{DEBECDFE-EEB0-44C1-9869-4218BFD0CB4A}</x14:id>
        </ext>
      </extLst>
    </cfRule>
    <cfRule type="dataBar" priority="26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{0D7D3F7D-D8E4-4FC3-BE6B-44E0F5E4F49B}</x14:id>
        </ext>
      </extLst>
    </cfRule>
    <cfRule type="dataBar" priority="26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{DDF862CB-B078-4CE5-AC4F-65D5B09366EE}</x14:id>
        </ext>
      </extLst>
    </cfRule>
    <cfRule type="dataBar" priority="27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{78AE09F2-A103-4D01-9DB8-306408085527}</x14:id>
        </ext>
      </extLst>
    </cfRule>
    <cfRule type="dataBar" priority="27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{52560151-914C-4477-B540-C162B97B8791}</x14:id>
        </ext>
      </extLst>
    </cfRule>
    <cfRule type="dataBar" priority="27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{B9E84233-95D5-4F35-B5EE-4CE4EB29758F}</x14:id>
        </ext>
      </extLst>
    </cfRule>
    <cfRule type="dataBar" priority="27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{5254B6E3-194C-4DB3-A84F-830CD96F3FA4}</x14:id>
        </ext>
      </extLst>
    </cfRule>
    <cfRule type="dataBar" priority="27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{9413E2B5-CBDA-4A5D-AB20-196D2DDDF163}</x14:id>
        </ext>
      </extLst>
    </cfRule>
    <cfRule type="dataBar" priority="27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{97257972-E5AB-4F64-9D18-31A7802842FB}</x14:id>
        </ext>
      </extLst>
    </cfRule>
    <cfRule type="dataBar" priority="27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{33471CE8-65B1-4A1D-9FF4-289C95DC4E8C}</x14:id>
        </ext>
      </extLst>
    </cfRule>
    <cfRule type="dataBar" priority="27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{1EE50191-54E6-4842-A306-3F74DA3E7ECB}</x14:id>
        </ext>
      </extLst>
    </cfRule>
    <cfRule type="dataBar" priority="27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{6AEC9585-8AAF-4EB4-998C-168B903F79E5}</x14:id>
        </ext>
      </extLst>
    </cfRule>
    <cfRule type="dataBar" priority="27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{FDDA5265-5A84-4698-99B2-6D9F10A7920B}</x14:id>
        </ext>
      </extLst>
    </cfRule>
    <cfRule type="dataBar" priority="27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{577D2CBB-2A32-41F4-A04A-1CCBA94E4A16}</x14:id>
        </ext>
      </extLst>
    </cfRule>
    <cfRule type="dataBar" priority="27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{0A3AC4FF-2F75-43E0-A0FA-692AF220EDD7}</x14:id>
        </ext>
      </extLst>
    </cfRule>
    <cfRule type="dataBar" priority="27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{75DF2ECD-EA5B-4F7A-A0D2-841E9E6F4A7A}</x14:id>
        </ext>
      </extLst>
    </cfRule>
    <cfRule type="dataBar" priority="27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{5E7EBD21-0AE9-4DF5-B50D-C178E8B4B4F4}</x14:id>
        </ext>
      </extLst>
    </cfRule>
    <cfRule type="dataBar" priority="27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{1AF82A31-31CE-470F-9B58-2E6FF29B62E0}</x14:id>
        </ext>
      </extLst>
    </cfRule>
    <cfRule type="dataBar" priority="27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{F6D44661-B15B-4CA3-8F23-F15DF1B69B13}</x14:id>
        </ext>
      </extLst>
    </cfRule>
    <cfRule type="dataBar" priority="27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{CEBA4914-ECAB-4EAC-9B60-FEF0488BA5CD}</x14:id>
        </ext>
      </extLst>
    </cfRule>
    <cfRule type="dataBar" priority="27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{92FC5F76-4AAF-4DB6-AFC8-4458B18F31DA}</x14:id>
        </ext>
      </extLst>
    </cfRule>
    <cfRule type="dataBar" priority="27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{1FF91ADA-F917-4ACD-AEE0-740A90D07E96}</x14:id>
        </ext>
      </extLst>
    </cfRule>
    <cfRule type="dataBar" priority="27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{B3A2017B-33A7-4813-8BC0-38C4979245EB}</x14:id>
        </ext>
      </extLst>
    </cfRule>
    <cfRule type="dataBar" priority="27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{5081632A-5D9B-47D1-B14B-16EBAE3FC64B}</x14:id>
        </ext>
      </extLst>
    </cfRule>
    <cfRule type="dataBar" priority="27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{679C6ECD-3CC1-4EA0-822E-EE57E61534C7}</x14:id>
        </ext>
      </extLst>
    </cfRule>
    <cfRule type="dataBar" priority="27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{7CBA498C-8EC9-44AA-A8F9-56C2AD92BE12}</x14:id>
        </ext>
      </extLst>
    </cfRule>
    <cfRule type="dataBar" priority="27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{9143CD03-63A3-40F7-A441-07AA073AD887}</x14:id>
        </ext>
      </extLst>
    </cfRule>
    <cfRule type="dataBar" priority="27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{FF945E0D-F1A3-44C5-AC25-AA852C497BAD}</x14:id>
        </ext>
      </extLst>
    </cfRule>
    <cfRule type="dataBar" priority="27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{5F5B64F1-152E-4CCA-B30C-EAE7B7FC1A43}</x14:id>
        </ext>
      </extLst>
    </cfRule>
    <cfRule type="dataBar" priority="27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{0BC83630-5708-4CC4-BCA7-76E0C67C6C81}</x14:id>
        </ext>
      </extLst>
    </cfRule>
    <cfRule type="dataBar" priority="27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{54E8E7F8-914E-423D-BC43-12B1AFA9CF86}</x14:id>
        </ext>
      </extLst>
    </cfRule>
    <cfRule type="dataBar" priority="27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{697E49A3-EA8D-452A-B8A0-A527BA7A2499}</x14:id>
        </ext>
      </extLst>
    </cfRule>
    <cfRule type="dataBar" priority="27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{26D5BD46-74B2-4120-9E4A-78468A02C4F5}</x14:id>
        </ext>
      </extLst>
    </cfRule>
    <cfRule type="dataBar" priority="27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{31832EF7-20D3-468B-AE28-4E2CAC21DD1F}</x14:id>
        </ext>
      </extLst>
    </cfRule>
    <cfRule type="dataBar" priority="27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{C954A879-A04C-4DE7-ACEB-FBB79E029008}</x14:id>
        </ext>
      </extLst>
    </cfRule>
    <cfRule type="dataBar" priority="27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{1C235313-00A3-4093-8BF7-28391F21BC98}</x14:id>
        </ext>
      </extLst>
    </cfRule>
    <cfRule type="dataBar" priority="27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{7687CCC4-E30F-42C3-9CB4-843F4EA98910}</x14:id>
        </ext>
      </extLst>
    </cfRule>
    <cfRule type="dataBar" priority="27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{D621EA56-D650-4DF8-9AA6-352DE9EF3ACE}</x14:id>
        </ext>
      </extLst>
    </cfRule>
    <cfRule type="dataBar" priority="27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{1A2A448F-274C-4E72-94B2-0FD2AF764E06}</x14:id>
        </ext>
      </extLst>
    </cfRule>
    <cfRule type="dataBar" priority="27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{B281D70A-F0DD-4204-9B4C-66ADA2F88A6C}</x14:id>
        </ext>
      </extLst>
    </cfRule>
    <cfRule type="dataBar" priority="27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{3B82AEA2-A8BF-4F7C-A639-003C9C236A4B}</x14:id>
        </ext>
      </extLst>
    </cfRule>
    <cfRule type="dataBar" priority="27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{E6E944CE-5E20-4325-BF33-6D5000135AF7}</x14:id>
        </ext>
      </extLst>
    </cfRule>
    <cfRule type="dataBar" priority="27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{CBCD9C11-B227-4068-9DDD-0534E4D7050F}</x14:id>
        </ext>
      </extLst>
    </cfRule>
    <cfRule type="dataBar" priority="27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{1AA4D3CA-CE06-4EEE-A435-60700D0E7A23}</x14:id>
        </ext>
      </extLst>
    </cfRule>
    <cfRule type="dataBar" priority="27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{701BD0C7-4135-430B-8B11-66D9C80FD570}</x14:id>
        </ext>
      </extLst>
    </cfRule>
    <cfRule type="dataBar" priority="27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{9EDA4F0B-B389-4DDB-A0F2-2780246A040C}</x14:id>
        </ext>
      </extLst>
    </cfRule>
  </conditionalFormatting>
  <conditionalFormatting sqref="H55:H57">
    <cfRule type="dataBar" priority="613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{E6747D8E-5280-4263-80C9-6BF611A9E89E}</x14:id>
        </ext>
      </extLst>
    </cfRule>
    <cfRule type="dataBar" priority="613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{BE6E42CE-90BC-4A70-ABFB-FC0A992ACB12}</x14:id>
        </ext>
      </extLst>
    </cfRule>
    <cfRule type="dataBar" priority="612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{0389C86A-9908-4D67-8B21-29CDD52036A0}</x14:id>
        </ext>
      </extLst>
    </cfRule>
    <cfRule type="iconSet" priority="61298">
      <iconSet iconSet="3Arrows">
        <cfvo type="percent" val="0"/>
        <cfvo type="num" val="0" gte="0"/>
        <cfvo type="num" val="0"/>
      </iconSet>
    </cfRule>
    <cfRule type="dataBar" priority="612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{C1709666-E1A6-492D-9460-93F4B33419F1}</x14:id>
        </ext>
      </extLst>
    </cfRule>
    <cfRule type="dataBar" priority="612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{3580B091-2B44-4389-8FF3-B1C06FF8AFEE}</x14:id>
        </ext>
      </extLst>
    </cfRule>
    <cfRule type="dataBar" priority="612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{52E80AD3-8897-4AD3-B88F-36F6F8EDB1EF}</x14:id>
        </ext>
      </extLst>
    </cfRule>
    <cfRule type="dataBar" priority="612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{922601BA-CB3B-4DE8-AE1C-B8D71F5F93C7}</x14:id>
        </ext>
      </extLst>
    </cfRule>
    <cfRule type="iconSet" priority="61293">
      <iconSet iconSet="3Arrows">
        <cfvo type="percent" val="0"/>
        <cfvo type="num" val="0"/>
        <cfvo type="num" val="0"/>
      </iconSet>
    </cfRule>
    <cfRule type="dataBar" priority="612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{C3302D8A-85C4-441C-892C-CE2CE80D3194}</x14:id>
        </ext>
      </extLst>
    </cfRule>
    <cfRule type="iconSet" priority="61291">
      <iconSet iconSet="3Flags" reverse="1">
        <cfvo type="percent" val="0"/>
        <cfvo type="num" val="0"/>
        <cfvo type="num" val="0"/>
      </iconSet>
    </cfRule>
    <cfRule type="iconSet" priority="61290">
      <iconSet iconSet="3Flags">
        <cfvo type="percent" val="0"/>
        <cfvo type="num" val="0"/>
        <cfvo type="num" val="0"/>
      </iconSet>
    </cfRule>
    <cfRule type="dataBar" priority="612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{8A2C0E05-1AB7-4AC2-9D45-24F630FEDAB2}</x14:id>
        </ext>
      </extLst>
    </cfRule>
    <cfRule type="dataBar" priority="612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{B63A8432-C978-4118-8577-E50336035765}</x14:id>
        </ext>
      </extLst>
    </cfRule>
    <cfRule type="dataBar" priority="612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{100CF4D0-4B06-4072-A059-8F685A84D1E9}</x14:id>
        </ext>
      </extLst>
    </cfRule>
    <cfRule type="dataBar" priority="612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{9911C366-32EE-4072-BDBE-5A309390D8BD}</x14:id>
        </ext>
      </extLst>
    </cfRule>
    <cfRule type="dataBar" priority="612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{8C7C37BD-02D2-4541-A850-954A620ED4BA}</x14:id>
        </ext>
      </extLst>
    </cfRule>
    <cfRule type="dataBar" priority="612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{6D3C57E2-5E3E-44A1-8C07-F955C6F6DB02}</x14:id>
        </ext>
      </extLst>
    </cfRule>
    <cfRule type="iconSet" priority="61282">
      <iconSet iconSet="3Arrows">
        <cfvo type="percent" val="0"/>
        <cfvo type="num" val="0" gte="0"/>
        <cfvo type="num" val="0"/>
      </iconSet>
    </cfRule>
    <cfRule type="dataBar" priority="612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{FFE6D736-CE84-45B8-8AB8-5846CEDD0041}</x14:id>
        </ext>
      </extLst>
    </cfRule>
    <cfRule type="dataBar" priority="612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{F9DDA459-4AE5-46DC-BBEE-A0C161B80ACF}</x14:id>
        </ext>
      </extLst>
    </cfRule>
    <cfRule type="dataBar" priority="612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{70C4B527-9C92-45FE-AFDD-AE4D378803FD}</x14:id>
        </ext>
      </extLst>
    </cfRule>
    <cfRule type="dataBar" priority="613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{F2EBA62E-24C4-4C9B-A7CA-1E35C176781C}</x14:id>
        </ext>
      </extLst>
    </cfRule>
    <cfRule type="dataBar" priority="613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{A38130B6-C11B-4A5D-A347-D6FCEF06DBC4}</x14:id>
        </ext>
      </extLst>
    </cfRule>
    <cfRule type="dataBar" priority="613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{563475F5-FB20-4C48-83DB-AA03B288657C}</x14:id>
        </ext>
      </extLst>
    </cfRule>
    <cfRule type="dataBar" priority="613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{FFE0922D-AF1C-4F66-8361-24EE532FB3A7}</x14:id>
        </ext>
      </extLst>
    </cfRule>
    <cfRule type="dataBar" priority="613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{F0B32D06-D5F4-4D68-AF9C-EDE34482BAC5}</x14:id>
        </ext>
      </extLst>
    </cfRule>
    <cfRule type="iconSet" priority="61306">
      <iconSet iconSet="3Flags">
        <cfvo type="percent" val="0"/>
        <cfvo type="num" val="0"/>
        <cfvo type="num" val="0"/>
      </iconSet>
    </cfRule>
    <cfRule type="iconSet" priority="61307">
      <iconSet iconSet="3Flags" reverse="1">
        <cfvo type="percent" val="0"/>
        <cfvo type="num" val="0"/>
        <cfvo type="num" val="0"/>
      </iconSet>
    </cfRule>
    <cfRule type="dataBar" priority="613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{56E663F9-DC62-49D7-B1FB-2E7D126E9718}</x14:id>
        </ext>
      </extLst>
    </cfRule>
    <cfRule type="iconSet" priority="61309">
      <iconSet iconSet="3Arrows">
        <cfvo type="percent" val="0"/>
        <cfvo type="num" val="0"/>
        <cfvo type="num" val="0"/>
      </iconSet>
    </cfRule>
    <cfRule type="dataBar" priority="613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{828728B1-68C9-4BB7-B9BC-F4CA7E1A879D}</x14:id>
        </ext>
      </extLst>
    </cfRule>
  </conditionalFormatting>
  <conditionalFormatting sqref="H61">
    <cfRule type="dataBar" priority="23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{83F1BC5A-4506-4D28-82A7-9CDAE145C426}</x14:id>
        </ext>
      </extLst>
    </cfRule>
    <cfRule type="dataBar" priority="23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{CAFC4242-5DD0-45E4-AB33-BA4DD8F7E2E3}</x14:id>
        </ext>
      </extLst>
    </cfRule>
    <cfRule type="dataBar" priority="23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{21DB1B9B-1E75-49B6-AD20-24BA3D725839}</x14:id>
        </ext>
      </extLst>
    </cfRule>
    <cfRule type="dataBar" priority="23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{671DDC02-470D-46F3-96C9-1C3BFA4195F6}</x14:id>
        </ext>
      </extLst>
    </cfRule>
    <cfRule type="dataBar" priority="23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{A7CFB220-059C-48FE-883D-E51348AFD4DB}</x14:id>
        </ext>
      </extLst>
    </cfRule>
    <cfRule type="dataBar" priority="23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{597AEF61-86C6-4C42-B944-D4D11DEFB5A7}</x14:id>
        </ext>
      </extLst>
    </cfRule>
    <cfRule type="dataBar" priority="23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{FE37C541-FA0E-4EA6-9E1D-4A22E51ACB25}</x14:id>
        </ext>
      </extLst>
    </cfRule>
    <cfRule type="dataBar" priority="23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{4F054072-8BF3-41C2-9612-B45EEB8D883F}</x14:id>
        </ext>
      </extLst>
    </cfRule>
    <cfRule type="dataBar" priority="23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{24CC6859-9A24-4C09-BEA8-C286B1F21D81}</x14:id>
        </ext>
      </extLst>
    </cfRule>
    <cfRule type="dataBar" priority="23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{B85D20B4-D808-4D96-AA3F-C2F7C3D0EDCF}</x14:id>
        </ext>
      </extLst>
    </cfRule>
    <cfRule type="dataBar" priority="23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{05AD5082-B0FE-436D-A226-0D56BCB28B7B}</x14:id>
        </ext>
      </extLst>
    </cfRule>
    <cfRule type="dataBar" priority="23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{EA0A79F4-9FDE-46C1-B811-DC1BC353067A}</x14:id>
        </ext>
      </extLst>
    </cfRule>
    <cfRule type="dataBar" priority="23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{21733A4B-D073-40B2-9A63-189019A0035F}</x14:id>
        </ext>
      </extLst>
    </cfRule>
    <cfRule type="dataBar" priority="23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{BE17542D-05A1-476F-9650-7951AE2445C1}</x14:id>
        </ext>
      </extLst>
    </cfRule>
    <cfRule type="dataBar" priority="23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{DDCA1211-FEA9-40FA-A51B-10878F547D09}</x14:id>
        </ext>
      </extLst>
    </cfRule>
    <cfRule type="dataBar" priority="23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{CD5B8F5A-1AEA-453B-AF8D-879AE3BF3B77}</x14:id>
        </ext>
      </extLst>
    </cfRule>
    <cfRule type="dataBar" priority="23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{6AF74540-1222-4584-8BD0-6B9D117CEFC1}</x14:id>
        </ext>
      </extLst>
    </cfRule>
    <cfRule type="dataBar" priority="23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{F08118BB-6400-49C1-9F1B-9FF0370C7A78}</x14:id>
        </ext>
      </extLst>
    </cfRule>
    <cfRule type="dataBar" priority="23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{D21CB0D8-F517-4812-BD25-553C46993F22}</x14:id>
        </ext>
      </extLst>
    </cfRule>
    <cfRule type="dataBar" priority="22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{0F602D33-4501-445D-B774-3DB98DD001B3}</x14:id>
        </ext>
      </extLst>
    </cfRule>
    <cfRule type="dataBar" priority="22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{9C2C1004-4CC9-4878-91C5-99247ACB0809}</x14:id>
        </ext>
      </extLst>
    </cfRule>
    <cfRule type="dataBar" priority="22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{ED2F205F-507F-48F6-BA59-91CDEFACDE5C}</x14:id>
        </ext>
      </extLst>
    </cfRule>
    <cfRule type="dataBar" priority="22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{92D926B4-7AC3-4472-9870-910DAC892DA8}</x14:id>
        </ext>
      </extLst>
    </cfRule>
    <cfRule type="dataBar" priority="22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{F2BE1018-07B0-45C6-8274-AB6B1CB6BF16}</x14:id>
        </ext>
      </extLst>
    </cfRule>
    <cfRule type="dataBar" priority="22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{F46A41AE-1162-4A2B-9256-837E2EF67411}</x14:id>
        </ext>
      </extLst>
    </cfRule>
    <cfRule type="dataBar" priority="22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{8C8EA3AA-037A-4876-9C44-94A4F0B7E980}</x14:id>
        </ext>
      </extLst>
    </cfRule>
    <cfRule type="dataBar" priority="22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{CF180047-528D-45F6-B4E8-0B922FBCC502}</x14:id>
        </ext>
      </extLst>
    </cfRule>
    <cfRule type="dataBar" priority="22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{018840D1-7D7F-44A5-817A-5047EC30B1CC}</x14:id>
        </ext>
      </extLst>
    </cfRule>
    <cfRule type="dataBar" priority="22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{D787B621-E852-4DF7-BEBF-6C5C84359F40}</x14:id>
        </ext>
      </extLst>
    </cfRule>
    <cfRule type="dataBar" priority="22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{FD072F89-4292-4007-A205-E8F371080781}</x14:id>
        </ext>
      </extLst>
    </cfRule>
    <cfRule type="dataBar" priority="22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{2BE207DC-60FF-4923-9448-088EF60C0165}</x14:id>
        </ext>
      </extLst>
    </cfRule>
    <cfRule type="dataBar" priority="22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{AC338E6E-824C-46D0-AE97-205B0E902ADE}</x14:id>
        </ext>
      </extLst>
    </cfRule>
    <cfRule type="dataBar" priority="22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{3FB538CF-E5AB-47C8-9249-0A975DC7C6A3}</x14:id>
        </ext>
      </extLst>
    </cfRule>
    <cfRule type="dataBar" priority="22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{590A1820-6D0E-4570-B772-5EB8E60E5FC9}</x14:id>
        </ext>
      </extLst>
    </cfRule>
    <cfRule type="dataBar" priority="22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{358711E5-2665-4BBC-88CF-39ABFB9DBEB9}</x14:id>
        </ext>
      </extLst>
    </cfRule>
    <cfRule type="dataBar" priority="22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{8CEADD90-86BF-47E3-A096-8E4EDF5054EF}</x14:id>
        </ext>
      </extLst>
    </cfRule>
    <cfRule type="dataBar" priority="22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{B57F7AA8-8B6A-4EBB-B1DC-28D64A5D4D40}</x14:id>
        </ext>
      </extLst>
    </cfRule>
    <cfRule type="dataBar" priority="22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{BA77B38D-1F9B-447F-A1E8-CD71987805D6}</x14:id>
        </ext>
      </extLst>
    </cfRule>
    <cfRule type="dataBar" priority="22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{22224E3E-072D-42DA-8F7F-1B56AF0DA60E}</x14:id>
        </ext>
      </extLst>
    </cfRule>
    <cfRule type="dataBar" priority="22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{58F80FC8-A2CE-4859-87AF-DD90A1C906C3}</x14:id>
        </ext>
      </extLst>
    </cfRule>
    <cfRule type="dataBar" priority="22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{E39FA1BC-84E0-4B77-976A-40FFFC65C851}</x14:id>
        </ext>
      </extLst>
    </cfRule>
    <cfRule type="dataBar" priority="22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{C3D3F545-168C-46F7-9BEA-2D12D7447D99}</x14:id>
        </ext>
      </extLst>
    </cfRule>
    <cfRule type="dataBar" priority="22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{22E659FC-C2F3-4687-B849-03419856790A}</x14:id>
        </ext>
      </extLst>
    </cfRule>
    <cfRule type="dataBar" priority="22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{3DF447B3-2A13-4125-9377-340C4CBCCDF1}</x14:id>
        </ext>
      </extLst>
    </cfRule>
    <cfRule type="dataBar" priority="22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{4A7C2188-AC98-4A62-B782-23AAF0BA1EAE}</x14:id>
        </ext>
      </extLst>
    </cfRule>
    <cfRule type="dataBar" priority="22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{2C1438B4-A50E-4087-8B18-BE5DE2F5FF15}</x14:id>
        </ext>
      </extLst>
    </cfRule>
    <cfRule type="dataBar" priority="22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{FB27013C-8367-4D8F-BA69-9EC6313AA958}</x14:id>
        </ext>
      </extLst>
    </cfRule>
    <cfRule type="dataBar" priority="22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{D496EE25-6769-4B58-8165-76D40043B95C}</x14:id>
        </ext>
      </extLst>
    </cfRule>
    <cfRule type="dataBar" priority="22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{C5CB0279-D639-4950-BE9F-A1F868BCC700}</x14:id>
        </ext>
      </extLst>
    </cfRule>
    <cfRule type="dataBar" priority="22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{1A2F77C0-2A0C-4070-906D-2D57247197DC}</x14:id>
        </ext>
      </extLst>
    </cfRule>
    <cfRule type="dataBar" priority="22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{9C2059FB-7854-49F3-A6C8-BD8C4E5A8E8E}</x14:id>
        </ext>
      </extLst>
    </cfRule>
    <cfRule type="dataBar" priority="22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{E5A2E6D6-DB02-4B32-8BE8-89EE3CEF1558}</x14:id>
        </ext>
      </extLst>
    </cfRule>
    <cfRule type="dataBar" priority="22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{C1FE3869-280E-4142-85F5-170340035DDD}</x14:id>
        </ext>
      </extLst>
    </cfRule>
    <cfRule type="dataBar" priority="22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{4560BA11-A543-4CA1-9E49-CB5190E41C37}</x14:id>
        </ext>
      </extLst>
    </cfRule>
    <cfRule type="dataBar" priority="22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{AE4E7D32-10C5-4D3B-9C3A-CB76EAAE45F3}</x14:id>
        </ext>
      </extLst>
    </cfRule>
    <cfRule type="dataBar" priority="22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{EFB9C18C-0038-4CE1-98C6-67FABF1DCEDA}</x14:id>
        </ext>
      </extLst>
    </cfRule>
    <cfRule type="dataBar" priority="22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{83EA4436-62A2-49F1-9F51-4639BA187F0F}</x14:id>
        </ext>
      </extLst>
    </cfRule>
    <cfRule type="dataBar" priority="22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{FC047F44-8BC0-4F22-A76A-E391AAB14744}</x14:id>
        </ext>
      </extLst>
    </cfRule>
    <cfRule type="dataBar" priority="22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{67ED6EFE-9E97-40CC-9E34-DAF17C0B95F8}</x14:id>
        </ext>
      </extLst>
    </cfRule>
    <cfRule type="dataBar" priority="22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{87B1BFBE-2713-47D5-867A-FEA141F7EC44}</x14:id>
        </ext>
      </extLst>
    </cfRule>
    <cfRule type="dataBar" priority="22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{AD9DFB71-C3CC-4949-9BBC-56A8EC2CED4E}</x14:id>
        </ext>
      </extLst>
    </cfRule>
    <cfRule type="dataBar" priority="22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{9E509F27-9F34-4353-A3A5-651667735397}</x14:id>
        </ext>
      </extLst>
    </cfRule>
    <cfRule type="dataBar" priority="22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{F496DA08-68CA-4531-AA8A-EDA5572F6227}</x14:id>
        </ext>
      </extLst>
    </cfRule>
    <cfRule type="dataBar" priority="22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{C885646C-451D-4B8F-9079-69EE6547B5FA}</x14:id>
        </ext>
      </extLst>
    </cfRule>
    <cfRule type="dataBar" priority="22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{1ADF15F4-0DC2-4435-A456-4E516E848A44}</x14:id>
        </ext>
      </extLst>
    </cfRule>
    <cfRule type="dataBar" priority="22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{0502DE7B-AA88-45EA-9A4A-6F23DAFA1A2F}</x14:id>
        </ext>
      </extLst>
    </cfRule>
    <cfRule type="dataBar" priority="22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{BD80E8D5-EF78-4E1A-A29A-D95EBF650077}</x14:id>
        </ext>
      </extLst>
    </cfRule>
    <cfRule type="dataBar" priority="22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{E2971CF6-E93C-4E12-BBF7-D6F60C073902}</x14:id>
        </ext>
      </extLst>
    </cfRule>
    <cfRule type="dataBar" priority="22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{B539BAC0-70A4-4E3B-B222-EE1190309278}</x14:id>
        </ext>
      </extLst>
    </cfRule>
    <cfRule type="dataBar" priority="22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{E084B385-D682-4AF9-9A9B-936D2B37A83F}</x14:id>
        </ext>
      </extLst>
    </cfRule>
    <cfRule type="dataBar" priority="22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{086CBFB9-246A-4C38-BAB9-492807D1B20D}</x14:id>
        </ext>
      </extLst>
    </cfRule>
    <cfRule type="dataBar" priority="22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{730CAE82-E2D7-4F34-9109-75F7986A0483}</x14:id>
        </ext>
      </extLst>
    </cfRule>
    <cfRule type="dataBar" priority="22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{8B9F4AF1-370E-4402-B2FE-03ABAB47DD52}</x14:id>
        </ext>
      </extLst>
    </cfRule>
    <cfRule type="dataBar" priority="22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{EEF7C30D-858C-4A46-83CB-3C6D11976CFD}</x14:id>
        </ext>
      </extLst>
    </cfRule>
    <cfRule type="dataBar" priority="22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{0A9A5DF4-29B9-4A5A-93AE-CB27723165A4}</x14:id>
        </ext>
      </extLst>
    </cfRule>
    <cfRule type="dataBar" priority="22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{B1CD5014-7EB1-446E-9E80-6C89F40539A6}</x14:id>
        </ext>
      </extLst>
    </cfRule>
    <cfRule type="dataBar" priority="22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{C4CC794A-E4C3-419F-B104-C646DCD20554}</x14:id>
        </ext>
      </extLst>
    </cfRule>
    <cfRule type="dataBar" priority="22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{4AD92D3D-2017-411B-BB34-363B5A64B2D4}</x14:id>
        </ext>
      </extLst>
    </cfRule>
    <cfRule type="dataBar" priority="22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{9DD304B9-9012-498C-A543-2B9A7E09D9E4}</x14:id>
        </ext>
      </extLst>
    </cfRule>
    <cfRule type="dataBar" priority="22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{F3852CCB-89B2-4A29-A510-6FD70F379AC1}</x14:id>
        </ext>
      </extLst>
    </cfRule>
    <cfRule type="dataBar" priority="22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{F34EABB8-3738-48E6-BFEA-E4C3DA3FF4C9}</x14:id>
        </ext>
      </extLst>
    </cfRule>
    <cfRule type="dataBar" priority="22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{957C725B-E94A-40B7-9F04-AE8437422EFF}</x14:id>
        </ext>
      </extLst>
    </cfRule>
    <cfRule type="dataBar" priority="22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{983E7637-C18C-4EA4-98B7-C5824D8851B2}</x14:id>
        </ext>
      </extLst>
    </cfRule>
    <cfRule type="dataBar" priority="22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{50A57FF5-8EC7-4340-B7CC-BFC92E7F90FA}</x14:id>
        </ext>
      </extLst>
    </cfRule>
    <cfRule type="dataBar" priority="22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{C0B96A56-1ABA-46FF-B019-9CE1D645929F}</x14:id>
        </ext>
      </extLst>
    </cfRule>
    <cfRule type="dataBar" priority="22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{2CED6DD6-415E-4F84-BD47-2B2D8FA60FD4}</x14:id>
        </ext>
      </extLst>
    </cfRule>
    <cfRule type="dataBar" priority="22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{236606B4-02F3-4A01-BFD4-5EB45B72FF4A}</x14:id>
        </ext>
      </extLst>
    </cfRule>
    <cfRule type="dataBar" priority="22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{E0F762EE-C20F-43F7-A4D1-CC89230A03FA}</x14:id>
        </ext>
      </extLst>
    </cfRule>
    <cfRule type="dataBar" priority="22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{8F102B9C-36C8-4FD3-B743-F8B7EF6D1A94}</x14:id>
        </ext>
      </extLst>
    </cfRule>
    <cfRule type="dataBar" priority="22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{718A6A16-FA80-4047-AF5A-D2B36B7C4F50}</x14:id>
        </ext>
      </extLst>
    </cfRule>
    <cfRule type="dataBar" priority="22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{EA67EA52-9A83-4335-B224-40765DEA0E26}</x14:id>
        </ext>
      </extLst>
    </cfRule>
    <cfRule type="dataBar" priority="22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{7700FCE7-6D84-4B2E-B21E-213141289B0C}</x14:id>
        </ext>
      </extLst>
    </cfRule>
    <cfRule type="dataBar" priority="22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{209C319E-D72C-414E-9D11-3B07323B70AD}</x14:id>
        </ext>
      </extLst>
    </cfRule>
    <cfRule type="dataBar" priority="22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{2F4B8B35-A530-45E0-93EA-B7144C436374}</x14:id>
        </ext>
      </extLst>
    </cfRule>
    <cfRule type="dataBar" priority="22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{132D0ACE-1E9A-430C-9DDD-7B9FBFC156B2}</x14:id>
        </ext>
      </extLst>
    </cfRule>
    <cfRule type="dataBar" priority="22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{B63AEBDA-D8AF-4521-9670-F306A2E9E674}</x14:id>
        </ext>
      </extLst>
    </cfRule>
    <cfRule type="dataBar" priority="22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{1404CE97-76F9-45BE-9E8F-FFFC97453E3A}</x14:id>
        </ext>
      </extLst>
    </cfRule>
    <cfRule type="dataBar" priority="22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{C3838698-AC07-4AF2-B764-CB093845FF84}</x14:id>
        </ext>
      </extLst>
    </cfRule>
    <cfRule type="dataBar" priority="22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{1B14F73C-8361-4DD7-BC7D-0C1B0E8726B7}</x14:id>
        </ext>
      </extLst>
    </cfRule>
    <cfRule type="dataBar" priority="22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{1BD93C13-710B-456D-BA05-187341034563}</x14:id>
        </ext>
      </extLst>
    </cfRule>
    <cfRule type="dataBar" priority="23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{670E65F3-7FCE-4EA3-9F80-A1D338F76149}</x14:id>
        </ext>
      </extLst>
    </cfRule>
    <cfRule type="iconSet" priority="2328">
      <iconSet iconSet="3Arrows">
        <cfvo type="percent" val="0"/>
        <cfvo type="num" val="0" gte="0"/>
        <cfvo type="num" val="0"/>
      </iconSet>
    </cfRule>
    <cfRule type="dataBar" priority="23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{C8D771D5-F284-4454-AF2D-0D05441A2124}</x14:id>
        </ext>
      </extLst>
    </cfRule>
    <cfRule type="dataBar" priority="23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{2CDCBBCE-46A7-446A-AABF-D638E24ECBE2}</x14:id>
        </ext>
      </extLst>
    </cfRule>
    <cfRule type="dataBar" priority="23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{59BF6252-E5C8-4C7F-9096-D86A789ED924}</x14:id>
        </ext>
      </extLst>
    </cfRule>
    <cfRule type="dataBar" priority="23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{E02586CA-592F-45F4-85CE-55C6568FF80C}</x14:id>
        </ext>
      </extLst>
    </cfRule>
    <cfRule type="dataBar" priority="23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{76589AA7-1462-46C9-B862-AE6F88E8E593}</x14:id>
        </ext>
      </extLst>
    </cfRule>
    <cfRule type="dataBar" priority="23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{3C215FCE-92A3-4B4B-9645-1A08DAD5D728}</x14:id>
        </ext>
      </extLst>
    </cfRule>
    <cfRule type="dataBar" priority="23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{E193B67B-6FBD-4705-BE9A-9CBD7E5B9261}</x14:id>
        </ext>
      </extLst>
    </cfRule>
    <cfRule type="dataBar" priority="23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{302C727D-FF99-4E90-B5CB-485A296BABBF}</x14:id>
        </ext>
      </extLst>
    </cfRule>
  </conditionalFormatting>
  <conditionalFormatting sqref="H69:H71">
    <cfRule type="iconSet" priority="1947">
      <iconSet iconSet="3Arrows">
        <cfvo type="percent" val="0"/>
        <cfvo type="num" val="0"/>
        <cfvo type="num" val="0"/>
      </iconSet>
    </cfRule>
    <cfRule type="dataBar" priority="19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{2C656980-4A28-4655-BDAB-85BF61EF5D8E}</x14:id>
        </ext>
      </extLst>
    </cfRule>
    <cfRule type="dataBar" priority="19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{8708EC86-E1DD-497D-8F36-CAA7A35720A0}</x14:id>
        </ext>
      </extLst>
    </cfRule>
    <cfRule type="dataBar" priority="19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{6B463D1D-65D1-464A-9F0A-C6090AEAEAC8}</x14:id>
        </ext>
      </extLst>
    </cfRule>
    <cfRule type="dataBar" priority="19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{753FDEEA-9203-4FD6-A3A7-D99DA27966E6}</x14:id>
        </ext>
      </extLst>
    </cfRule>
    <cfRule type="dataBar" priority="19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{1D6A366C-094D-416D-B255-9787B00FA09F}</x14:id>
        </ext>
      </extLst>
    </cfRule>
    <cfRule type="iconSet" priority="1941">
      <iconSet iconSet="3Flags" reverse="1">
        <cfvo type="percent" val="0"/>
        <cfvo type="num" val="0"/>
        <cfvo type="num" val="0"/>
      </iconSet>
    </cfRule>
    <cfRule type="iconSet" priority="1940">
      <iconSet iconSet="3Flags">
        <cfvo type="percent" val="0"/>
        <cfvo type="num" val="0"/>
        <cfvo type="num" val="0"/>
      </iconSet>
    </cfRule>
    <cfRule type="dataBar" priority="19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{D917E10D-B066-471F-A481-691FD8F31F26}</x14:id>
        </ext>
      </extLst>
    </cfRule>
    <cfRule type="iconSet" priority="1938">
      <iconSet iconSet="3Arrows">
        <cfvo type="percent" val="0"/>
        <cfvo type="num" val="0"/>
        <cfvo type="num" val="0"/>
      </iconSet>
    </cfRule>
    <cfRule type="dataBar" priority="19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{ED3E077D-3CAB-4C75-9AB4-9CDF7F838DB0}</x14:id>
        </ext>
      </extLst>
    </cfRule>
    <cfRule type="dataBar" priority="19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{482367F6-A865-48E4-B80F-94AD781B4CBB}</x14:id>
        </ext>
      </extLst>
    </cfRule>
    <cfRule type="dataBar" priority="19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{6FD12193-DDBF-454F-A82D-FAE9943BEA4F}</x14:id>
        </ext>
      </extLst>
    </cfRule>
    <cfRule type="dataBar" priority="19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{0CD50460-DE43-4F3A-9AB0-675D17651F32}</x14:id>
        </ext>
      </extLst>
    </cfRule>
    <cfRule type="dataBar" priority="19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{973CCAC9-C9B6-47A0-9BDB-6EC3E5994241}</x14:id>
        </ext>
      </extLst>
    </cfRule>
    <cfRule type="iconSet" priority="1932">
      <iconSet iconSet="3Flags" reverse="1">
        <cfvo type="percent" val="0"/>
        <cfvo type="num" val="0"/>
        <cfvo type="num" val="0"/>
      </iconSet>
    </cfRule>
    <cfRule type="iconSet" priority="1931">
      <iconSet iconSet="3Flags">
        <cfvo type="percent" val="0"/>
        <cfvo type="num" val="0"/>
        <cfvo type="num" val="0"/>
      </iconSet>
    </cfRule>
    <cfRule type="dataBar" priority="19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{8C92A56D-8C25-4C55-9917-19B0EB2E44B0}</x14:id>
        </ext>
      </extLst>
    </cfRule>
    <cfRule type="iconSet" priority="1929">
      <iconSet iconSet="3Arrows">
        <cfvo type="percent" val="0"/>
        <cfvo type="num" val="0"/>
        <cfvo type="num" val="0"/>
      </iconSet>
    </cfRule>
    <cfRule type="dataBar" priority="19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{BAF36817-8FF1-48C0-8580-3ECAF51DF4F0}</x14:id>
        </ext>
      </extLst>
    </cfRule>
    <cfRule type="dataBar" priority="19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{200CBFD0-FEDB-40E0-BD18-FE2A580C8361}</x14:id>
        </ext>
      </extLst>
    </cfRule>
    <cfRule type="dataBar" priority="19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{FF87B056-BD3B-4D2B-A95F-16E3A8746903}</x14:id>
        </ext>
      </extLst>
    </cfRule>
    <cfRule type="dataBar" priority="19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{8852C5EC-1AC5-4BE1-A59D-CE66B0F4412C}</x14:id>
        </ext>
      </extLst>
    </cfRule>
    <cfRule type="dataBar" priority="19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{BE89DAE3-4E83-4622-A991-B2FCC0985C0E}</x14:id>
        </ext>
      </extLst>
    </cfRule>
    <cfRule type="dataBar" priority="19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{15C2CCDA-1C3A-4479-9845-40114076246E}</x14:id>
        </ext>
      </extLst>
    </cfRule>
    <cfRule type="iconSet" priority="1924">
      <iconSet iconSet="3Arrows">
        <cfvo type="percent" val="0"/>
        <cfvo type="num" val="0" gte="0"/>
        <cfvo type="num" val="0"/>
      </iconSet>
    </cfRule>
    <cfRule type="dataBar" priority="19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{A4071627-EDE2-4A04-9443-DDAAC5CA4FC2}</x14:id>
        </ext>
      </extLst>
    </cfRule>
    <cfRule type="dataBar" priority="19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{54FEF62C-8790-4DB2-99B2-00029C6EED5B}</x14:id>
        </ext>
      </extLst>
    </cfRule>
    <cfRule type="iconSet" priority="1959">
      <iconSet iconSet="3Flags" reverse="1">
        <cfvo type="percent" val="0"/>
        <cfvo type="num" val="0"/>
        <cfvo type="num" val="0"/>
      </iconSet>
    </cfRule>
    <cfRule type="iconSet" priority="1958">
      <iconSet iconSet="3Flags">
        <cfvo type="percent" val="0"/>
        <cfvo type="num" val="0"/>
        <cfvo type="num" val="0"/>
      </iconSet>
    </cfRule>
    <cfRule type="iconSet" priority="1986">
      <iconSet iconSet="3Flags" reverse="1">
        <cfvo type="percent" val="0"/>
        <cfvo type="num" val="0"/>
        <cfvo type="num" val="0"/>
      </iconSet>
    </cfRule>
    <cfRule type="iconSet" priority="1985">
      <iconSet iconSet="3Flags">
        <cfvo type="percent" val="0"/>
        <cfvo type="num" val="0"/>
        <cfvo type="num" val="0"/>
      </iconSet>
    </cfRule>
    <cfRule type="iconSet" priority="1984">
      <iconSet iconSet="3Arrows">
        <cfvo type="percent" val="0"/>
        <cfvo type="num" val="0" gte="0"/>
        <cfvo type="num" val="0"/>
      </iconSet>
    </cfRule>
    <cfRule type="dataBar" priority="19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{1E4383D2-E1FB-49DD-904A-A3C551B99915}</x14:id>
        </ext>
      </extLst>
    </cfRule>
    <cfRule type="iconSet" priority="1982">
      <iconSet iconSet="3Arrows">
        <cfvo type="percent" val="0"/>
        <cfvo type="num" val="0"/>
        <cfvo type="num" val="0"/>
      </iconSet>
    </cfRule>
    <cfRule type="dataBar" priority="19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{C991C60B-72A4-48DA-BFEA-C41DBB968709}</x14:id>
        </ext>
      </extLst>
    </cfRule>
    <cfRule type="dataBar" priority="19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{1A132B46-83E4-4DF3-8949-58BB0C7AC4DF}</x14:id>
        </ext>
      </extLst>
    </cfRule>
    <cfRule type="dataBar" priority="19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{64905AC3-E947-4B70-8B83-5BEC6BC3D317}</x14:id>
        </ext>
      </extLst>
    </cfRule>
    <cfRule type="dataBar" priority="19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{3B5225C5-E15F-49A2-90DD-B8761E2A754C}</x14:id>
        </ext>
      </extLst>
    </cfRule>
    <cfRule type="iconSet" priority="1965">
      <iconSet iconSet="3Arrows">
        <cfvo type="percent" val="0"/>
        <cfvo type="num" val="0"/>
        <cfvo type="num" val="0"/>
      </iconSet>
    </cfRule>
    <cfRule type="dataBar" priority="19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{A66E94CE-A23F-4D13-984F-35067CF00401}</x14:id>
        </ext>
      </extLst>
    </cfRule>
    <cfRule type="dataBar" priority="19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{367454E0-D10B-45D1-9726-80C944DAB3A1}</x14:id>
        </ext>
      </extLst>
    </cfRule>
    <cfRule type="iconSet" priority="1967">
      <iconSet iconSet="3Flags">
        <cfvo type="percent" val="0"/>
        <cfvo type="num" val="0"/>
        <cfvo type="num" val="0"/>
      </iconSet>
    </cfRule>
    <cfRule type="iconSet" priority="1968">
      <iconSet iconSet="3Flags" reverse="1">
        <cfvo type="percent" val="0"/>
        <cfvo type="num" val="0"/>
        <cfvo type="num" val="0"/>
      </iconSet>
    </cfRule>
    <cfRule type="dataBar" priority="19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{9407892A-32AE-49A7-A536-D1144DC089C4}</x14:id>
        </ext>
      </extLst>
    </cfRule>
    <cfRule type="dataBar" priority="19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{E54BAA3D-BF43-4BBE-990C-A04CCEBFD6E4}</x14:id>
        </ext>
      </extLst>
    </cfRule>
    <cfRule type="dataBar" priority="19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{AB7F7DD2-2C29-46B9-B5D8-3C88F043EA65}</x14:id>
        </ext>
      </extLst>
    </cfRule>
    <cfRule type="iconSet" priority="1972">
      <iconSet iconSet="3Arrows">
        <cfvo type="percent" val="0"/>
        <cfvo type="num" val="0" gte="0"/>
        <cfvo type="num" val="0"/>
      </iconSet>
    </cfRule>
    <cfRule type="iconSet" priority="1973">
      <iconSet iconSet="3Arrows">
        <cfvo type="percent" val="0"/>
        <cfvo type="num" val="0"/>
        <cfvo type="num" val="0"/>
      </iconSet>
    </cfRule>
    <cfRule type="iconSet" priority="1974">
      <iconSet iconSet="3Flags">
        <cfvo type="percent" val="0"/>
        <cfvo type="num" val="0"/>
        <cfvo type="num" val="0"/>
      </iconSet>
    </cfRule>
    <cfRule type="iconSet" priority="1975">
      <iconSet iconSet="3Flags" reverse="1">
        <cfvo type="percent" val="0"/>
        <cfvo type="num" val="0"/>
        <cfvo type="num" val="0"/>
      </iconSet>
    </cfRule>
    <cfRule type="dataBar" priority="19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{551B4FCA-9667-4FE6-AA73-39A328E4A78F}</x14:id>
        </ext>
      </extLst>
    </cfRule>
    <cfRule type="dataBar" priority="19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{03068D3B-60FD-4AEE-A330-5281ADBE19AE}</x14:id>
        </ext>
      </extLst>
    </cfRule>
    <cfRule type="iconSet" priority="1978">
      <iconSet iconSet="3Flags">
        <cfvo type="percent" val="0"/>
        <cfvo type="num" val="0"/>
        <cfvo type="num" val="0"/>
      </iconSet>
    </cfRule>
    <cfRule type="iconSet" priority="1979">
      <iconSet iconSet="3Flags" reverse="1">
        <cfvo type="percent" val="0"/>
        <cfvo type="num" val="0"/>
        <cfvo type="num" val="0"/>
      </iconSet>
    </cfRule>
    <cfRule type="dataBar" priority="19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{26CC6CEB-4203-4D2A-A086-5AECFC087858}</x14:id>
        </ext>
      </extLst>
    </cfRule>
    <cfRule type="iconSet" priority="1956">
      <iconSet iconSet="3Arrows">
        <cfvo type="percent" val="0"/>
        <cfvo type="num" val="0"/>
        <cfvo type="num" val="0"/>
      </iconSet>
    </cfRule>
    <cfRule type="dataBar" priority="19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{9405917B-FACC-4B77-8861-662D64D318F5}</x14:id>
        </ext>
      </extLst>
    </cfRule>
    <cfRule type="dataBar" priority="19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{D3FA42EF-75C1-42F4-8E96-2552566C508C}</x14:id>
        </ext>
      </extLst>
    </cfRule>
    <cfRule type="dataBar" priority="19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{E813D855-CCA4-4C8E-9B74-A071DE27183B}</x14:id>
        </ext>
      </extLst>
    </cfRule>
    <cfRule type="dataBar" priority="19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{1F01B557-EC11-49D3-80BD-65FA38737671}</x14:id>
        </ext>
      </extLst>
    </cfRule>
    <cfRule type="dataBar" priority="19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{74B24B0B-5BD8-43DE-AF54-955C0708AAF1}</x14:id>
        </ext>
      </extLst>
    </cfRule>
    <cfRule type="iconSet" priority="1950">
      <iconSet iconSet="3Flags" reverse="1">
        <cfvo type="percent" val="0"/>
        <cfvo type="num" val="0"/>
        <cfvo type="num" val="0"/>
      </iconSet>
    </cfRule>
    <cfRule type="iconSet" priority="1949">
      <iconSet iconSet="3Flags">
        <cfvo type="percent" val="0"/>
        <cfvo type="num" val="0"/>
        <cfvo type="num" val="0"/>
      </iconSet>
    </cfRule>
    <cfRule type="dataBar" priority="19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{F54D7AEE-25EF-4F07-BB75-764C705583E7}</x14:id>
        </ext>
      </extLst>
    </cfRule>
    <cfRule type="dataBar" priority="19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{46490B44-699B-4090-B15E-6A26FF56E9C7}</x14:id>
        </ext>
      </extLst>
    </cfRule>
    <cfRule type="dataBar" priority="19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{9893050C-9F0F-4CBA-9302-1299C33AC5AC}</x14:id>
        </ext>
      </extLst>
    </cfRule>
  </conditionalFormatting>
  <conditionalFormatting sqref="H74">
    <cfRule type="dataBar" priority="18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{F383127D-EABA-4B0E-8C18-B3E63FA4A05C}</x14:id>
        </ext>
      </extLst>
    </cfRule>
    <cfRule type="dataBar" priority="18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{D1C60953-0CDE-4679-A9C6-E4692BAAF7ED}</x14:id>
        </ext>
      </extLst>
    </cfRule>
    <cfRule type="dataBar" priority="18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{7994CBED-CDB8-43B1-9D25-42292A2E74FB}</x14:id>
        </ext>
      </extLst>
    </cfRule>
    <cfRule type="dataBar" priority="18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{1E41084D-D144-4C85-80C1-C789B676DC8D}</x14:id>
        </ext>
      </extLst>
    </cfRule>
    <cfRule type="dataBar" priority="18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{B47ACC49-1DE2-4174-991A-F4E491F3E77E}</x14:id>
        </ext>
      </extLst>
    </cfRule>
    <cfRule type="dataBar" priority="18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{85E7680B-9E30-4D65-9EC3-D07376E2D8C8}</x14:id>
        </ext>
      </extLst>
    </cfRule>
    <cfRule type="dataBar" priority="18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{0C6AA260-4E53-40EB-AFDA-1B4B753B0378}</x14:id>
        </ext>
      </extLst>
    </cfRule>
    <cfRule type="dataBar" priority="18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{03C24416-E29F-4490-A741-C0462ECDCDCD}</x14:id>
        </ext>
      </extLst>
    </cfRule>
    <cfRule type="dataBar" priority="18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{86F570AA-AC49-4B6A-A573-D7DB969F4EA6}</x14:id>
        </ext>
      </extLst>
    </cfRule>
    <cfRule type="dataBar" priority="18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{82A51F66-B263-47B4-B4FE-1C7DDAAEFA76}</x14:id>
        </ext>
      </extLst>
    </cfRule>
    <cfRule type="dataBar" priority="18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{9FADB34E-B001-47A0-9849-BAE0CD2C7017}</x14:id>
        </ext>
      </extLst>
    </cfRule>
    <cfRule type="dataBar" priority="18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{AB415393-4798-42F7-B4C0-71332D4E0B31}</x14:id>
        </ext>
      </extLst>
    </cfRule>
    <cfRule type="dataBar" priority="18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{57448613-8383-4779-8431-D4EF32723DD2}</x14:id>
        </ext>
      </extLst>
    </cfRule>
    <cfRule type="dataBar" priority="18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{2B076F2D-7913-4FD6-8BF5-503E8F58173B}</x14:id>
        </ext>
      </extLst>
    </cfRule>
    <cfRule type="dataBar" priority="18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{E3177FE5-7456-4C93-9D42-C063D68F3C01}</x14:id>
        </ext>
      </extLst>
    </cfRule>
    <cfRule type="dataBar" priority="18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{CAF3B815-1A5D-4128-9511-BF24B62DF559}</x14:id>
        </ext>
      </extLst>
    </cfRule>
    <cfRule type="dataBar" priority="18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{B1A3C34B-5CAE-4BB2-B2C0-49C90DD8E7AE}</x14:id>
        </ext>
      </extLst>
    </cfRule>
    <cfRule type="dataBar" priority="18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{02B4A3F3-A366-4657-8820-79AC6D8CB90E}</x14:id>
        </ext>
      </extLst>
    </cfRule>
    <cfRule type="dataBar" priority="18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{713A4ADA-FFA3-42FD-BCF8-F8CCE41EADA9}</x14:id>
        </ext>
      </extLst>
    </cfRule>
    <cfRule type="dataBar" priority="18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{B21EC38C-4C01-44B4-907A-5E38835E6D00}</x14:id>
        </ext>
      </extLst>
    </cfRule>
    <cfRule type="dataBar" priority="18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{7FCD66AF-6090-4898-B60B-01795C32985D}</x14:id>
        </ext>
      </extLst>
    </cfRule>
    <cfRule type="dataBar" priority="18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{4B7B62F8-C861-47CE-805A-D87C7A51493F}</x14:id>
        </ext>
      </extLst>
    </cfRule>
    <cfRule type="dataBar" priority="18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{6B376531-2555-4D70-AC5B-58CBC423105B}</x14:id>
        </ext>
      </extLst>
    </cfRule>
    <cfRule type="dataBar" priority="18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{AA48E4BC-4C1C-40AD-84F7-5FE4310AE829}</x14:id>
        </ext>
      </extLst>
    </cfRule>
    <cfRule type="dataBar" priority="18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{568C74ED-C1A5-4EA9-B999-747AE5FE1C69}</x14:id>
        </ext>
      </extLst>
    </cfRule>
    <cfRule type="dataBar" priority="18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{72450E1F-25D4-4B59-A766-5E5B82FF4E65}</x14:id>
        </ext>
      </extLst>
    </cfRule>
    <cfRule type="dataBar" priority="18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{CD7F6BBD-42A4-46EC-A566-E09559A3B792}</x14:id>
        </ext>
      </extLst>
    </cfRule>
    <cfRule type="iconSet" priority="1849">
      <iconSet iconSet="3Arrows">
        <cfvo type="percent" val="0"/>
        <cfvo type="num" val="0" gte="0"/>
        <cfvo type="num" val="0"/>
      </iconSet>
    </cfRule>
    <cfRule type="dataBar" priority="18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{270FE5D2-B9E0-4A87-B68F-9B1C2A80DA2F}</x14:id>
        </ext>
      </extLst>
    </cfRule>
    <cfRule type="dataBar" priority="18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{21F10343-E840-441F-86F5-95FA080971AF}</x14:id>
        </ext>
      </extLst>
    </cfRule>
    <cfRule type="dataBar" priority="18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{AECA81D9-32BA-49BB-A5FB-C6E78689F4ED}</x14:id>
        </ext>
      </extLst>
    </cfRule>
    <cfRule type="dataBar" priority="17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{1FA06C58-449A-44F6-A718-A2AEE49F6532}</x14:id>
        </ext>
      </extLst>
    </cfRule>
    <cfRule type="dataBar" priority="17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{29CB58E6-FA6B-4969-BE80-02EFFB01A8A0}</x14:id>
        </ext>
      </extLst>
    </cfRule>
    <cfRule type="dataBar" priority="17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{9B8EE142-32D7-4C38-9D1A-C1980605CDAE}</x14:id>
        </ext>
      </extLst>
    </cfRule>
    <cfRule type="dataBar" priority="17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{698780B7-FEB7-47F3-8179-8355564A8F35}</x14:id>
        </ext>
      </extLst>
    </cfRule>
    <cfRule type="dataBar" priority="17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{461AFCB9-9F65-410E-9FCF-4275FDB844AE}</x14:id>
        </ext>
      </extLst>
    </cfRule>
    <cfRule type="dataBar" priority="17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{869FB37F-00F7-4B23-97A3-2590C32BF090}</x14:id>
        </ext>
      </extLst>
    </cfRule>
    <cfRule type="dataBar" priority="17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{04BE0B15-0003-4502-AEC4-89A66794B3EF}</x14:id>
        </ext>
      </extLst>
    </cfRule>
    <cfRule type="dataBar" priority="17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{74067C47-5BC2-4CC7-94B7-6B4E8CD0E081}</x14:id>
        </ext>
      </extLst>
    </cfRule>
    <cfRule type="dataBar" priority="17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{39BCEFCF-33AA-476C-8C3A-3462F8578395}</x14:id>
        </ext>
      </extLst>
    </cfRule>
    <cfRule type="dataBar" priority="17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{180CF933-6902-4461-93A2-4F8984BD59D2}</x14:id>
        </ext>
      </extLst>
    </cfRule>
    <cfRule type="dataBar" priority="17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{5CB502DA-C360-4661-AED9-51172881CBB4}</x14:id>
        </ext>
      </extLst>
    </cfRule>
    <cfRule type="dataBar" priority="17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{E5853D2C-619B-4778-9C6C-D9FB13742625}</x14:id>
        </ext>
      </extLst>
    </cfRule>
    <cfRule type="dataBar" priority="17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{4C550CBB-9DD0-4410-BECF-8CCDFB7BA54D}</x14:id>
        </ext>
      </extLst>
    </cfRule>
    <cfRule type="dataBar" priority="17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{A766AA85-5EBC-4511-B89D-418E8677E34B}</x14:id>
        </ext>
      </extLst>
    </cfRule>
    <cfRule type="dataBar" priority="17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{0C667571-D3F8-442B-92CE-898C211598EA}</x14:id>
        </ext>
      </extLst>
    </cfRule>
    <cfRule type="dataBar" priority="17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{293CEE8B-7C91-436D-BA2A-B0805EB6E5A7}</x14:id>
        </ext>
      </extLst>
    </cfRule>
    <cfRule type="dataBar" priority="17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{8C6807B6-2744-4B4E-BEEE-B2AB619CC92F}</x14:id>
        </ext>
      </extLst>
    </cfRule>
    <cfRule type="dataBar" priority="17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{9F64003A-59BE-4280-A049-0E68A0A8DAF9}</x14:id>
        </ext>
      </extLst>
    </cfRule>
    <cfRule type="dataBar" priority="17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{6F51B412-23C8-491B-9309-F0C71B57390F}</x14:id>
        </ext>
      </extLst>
    </cfRule>
    <cfRule type="dataBar" priority="17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{A4986506-3B59-4E11-846A-4D396397D8C4}</x14:id>
        </ext>
      </extLst>
    </cfRule>
    <cfRule type="dataBar" priority="17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{BC6B23C5-4934-4F13-AFE0-932D8EC8123B}</x14:id>
        </ext>
      </extLst>
    </cfRule>
    <cfRule type="dataBar" priority="17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{E832C932-2C33-47DA-A618-AA7697149A77}</x14:id>
        </ext>
      </extLst>
    </cfRule>
    <cfRule type="dataBar" priority="17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{3EFB54D9-A5CE-47AA-8523-439B8BCBFD2F}</x14:id>
        </ext>
      </extLst>
    </cfRule>
    <cfRule type="dataBar" priority="17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{97A55EFC-6FDE-4CE5-839C-0CB84BA0F9D5}</x14:id>
        </ext>
      </extLst>
    </cfRule>
    <cfRule type="dataBar" priority="17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{CE136A96-0DC1-4BFE-8627-6E96C3BE3F22}</x14:id>
        </ext>
      </extLst>
    </cfRule>
    <cfRule type="dataBar" priority="17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{19FC6245-7D5E-4752-A0BF-F3C203CB4B1B}</x14:id>
        </ext>
      </extLst>
    </cfRule>
    <cfRule type="dataBar" priority="17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{A119D8AF-E585-4E0B-9A25-1951C8FC8572}</x14:id>
        </ext>
      </extLst>
    </cfRule>
    <cfRule type="dataBar" priority="17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{082EE503-F11E-452A-8B3B-F4F695E1A961}</x14:id>
        </ext>
      </extLst>
    </cfRule>
    <cfRule type="dataBar" priority="17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{A7C5CDDC-EEA1-4609-A877-453AA415603D}</x14:id>
        </ext>
      </extLst>
    </cfRule>
    <cfRule type="dataBar" priority="17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{95D84647-6E1A-4195-853B-1CB1A69E740F}</x14:id>
        </ext>
      </extLst>
    </cfRule>
    <cfRule type="dataBar" priority="17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{7E5602DC-57E5-4C2E-89DA-37DE5B74D4D2}</x14:id>
        </ext>
      </extLst>
    </cfRule>
    <cfRule type="dataBar" priority="17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{347E8370-3341-4D88-8F5C-7D3A6BEE283E}</x14:id>
        </ext>
      </extLst>
    </cfRule>
    <cfRule type="dataBar" priority="17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{2C599E02-FADF-494B-AF82-DEA08B500B6D}</x14:id>
        </ext>
      </extLst>
    </cfRule>
    <cfRule type="dataBar" priority="17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{FE2710AD-1A77-4519-8A55-78CD26C006F7}</x14:id>
        </ext>
      </extLst>
    </cfRule>
    <cfRule type="dataBar" priority="17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{78086E0A-7ED0-4807-8261-5438CE6F194B}</x14:id>
        </ext>
      </extLst>
    </cfRule>
    <cfRule type="dataBar" priority="17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{C1C4A8D2-8A3A-4274-A5F6-BC61E8A7A190}</x14:id>
        </ext>
      </extLst>
    </cfRule>
    <cfRule type="dataBar" priority="17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{67DF245B-6B90-4E5E-9807-A8A653268F83}</x14:id>
        </ext>
      </extLst>
    </cfRule>
    <cfRule type="dataBar" priority="17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{A180563A-90E8-4990-8AB1-4CB5FC7F1CAF}</x14:id>
        </ext>
      </extLst>
    </cfRule>
    <cfRule type="dataBar" priority="17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{80CAC655-A478-4B5A-978F-2596B5E057F6}</x14:id>
        </ext>
      </extLst>
    </cfRule>
    <cfRule type="dataBar" priority="17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{A6E16DB7-0C29-4B48-898C-59EEA2019DC2}</x14:id>
        </ext>
      </extLst>
    </cfRule>
    <cfRule type="dataBar" priority="17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{2E823A4D-3539-4A9F-8A3F-9DF848B683C1}</x14:id>
        </ext>
      </extLst>
    </cfRule>
    <cfRule type="dataBar" priority="17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{0BE3D629-5347-4D2A-90DE-6C0195F3B2E2}</x14:id>
        </ext>
      </extLst>
    </cfRule>
    <cfRule type="dataBar" priority="17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{C7BD5A48-88AB-43F0-8989-366C96350B15}</x14:id>
        </ext>
      </extLst>
    </cfRule>
    <cfRule type="dataBar" priority="17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{EF3A6D11-5BF4-419A-977E-6FBD8F7000C6}</x14:id>
        </ext>
      </extLst>
    </cfRule>
    <cfRule type="dataBar" priority="17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{0ADC46E7-FA50-45CF-A3A4-1DEABA929F76}</x14:id>
        </ext>
      </extLst>
    </cfRule>
    <cfRule type="dataBar" priority="17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{1FDA8D67-AC47-4182-828C-3C87AE709C4D}</x14:id>
        </ext>
      </extLst>
    </cfRule>
    <cfRule type="dataBar" priority="17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{E703E406-6A51-4291-A5FF-650B77B2844F}</x14:id>
        </ext>
      </extLst>
    </cfRule>
    <cfRule type="dataBar" priority="17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{E71AEC43-C9E7-4E63-835E-68FE3A014299}</x14:id>
        </ext>
      </extLst>
    </cfRule>
    <cfRule type="dataBar" priority="17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{1691077A-6961-4807-BA68-FE4BD924809B}</x14:id>
        </ext>
      </extLst>
    </cfRule>
    <cfRule type="dataBar" priority="17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{615DF261-FF8B-46AF-A455-9C25C7FD9AFC}</x14:id>
        </ext>
      </extLst>
    </cfRule>
    <cfRule type="dataBar" priority="17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{6DD9A7FC-DDD0-489D-BF39-DA5EBAF1ACFC}</x14:id>
        </ext>
      </extLst>
    </cfRule>
    <cfRule type="dataBar" priority="17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{04277BB8-A5F6-4ECD-8660-2C30221A7D07}</x14:id>
        </ext>
      </extLst>
    </cfRule>
    <cfRule type="dataBar" priority="17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{E2DBE24A-35EF-4B9D-864F-FC4AEA7446C3}</x14:id>
        </ext>
      </extLst>
    </cfRule>
    <cfRule type="dataBar" priority="17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{148EE9F8-5B57-423B-837D-01D6DB86DE95}</x14:id>
        </ext>
      </extLst>
    </cfRule>
    <cfRule type="dataBar" priority="17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{6BD1D2FF-7B5C-4933-85D9-A62F5CA16661}</x14:id>
        </ext>
      </extLst>
    </cfRule>
    <cfRule type="dataBar" priority="17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{93FA7A48-9AA8-45F1-AB6B-9334968E4979}</x14:id>
        </ext>
      </extLst>
    </cfRule>
    <cfRule type="dataBar" priority="17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{7472A564-915D-4021-86C8-877DE6E8501F}</x14:id>
        </ext>
      </extLst>
    </cfRule>
    <cfRule type="dataBar" priority="18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{5B65A976-1351-44FE-94B0-4418FA9B2B4C}</x14:id>
        </ext>
      </extLst>
    </cfRule>
    <cfRule type="dataBar" priority="18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{109E5500-EC40-4D1F-AE9A-705655BD5EEC}</x14:id>
        </ext>
      </extLst>
    </cfRule>
    <cfRule type="dataBar" priority="18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{60DA7079-768E-4BDC-A87E-C24298728E3B}</x14:id>
        </ext>
      </extLst>
    </cfRule>
    <cfRule type="dataBar" priority="18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{9CD0B5DD-D4C0-4FD4-81CE-F24648910449}</x14:id>
        </ext>
      </extLst>
    </cfRule>
    <cfRule type="dataBar" priority="18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{3B5BE8BA-5A67-4076-AE6C-A30D0B0252CF}</x14:id>
        </ext>
      </extLst>
    </cfRule>
    <cfRule type="dataBar" priority="18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{32761DB6-F372-41A0-BE64-C86DDF2B1AB9}</x14:id>
        </ext>
      </extLst>
    </cfRule>
    <cfRule type="dataBar" priority="18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{65302B1C-88B4-4343-B22B-C360093D9451}</x14:id>
        </ext>
      </extLst>
    </cfRule>
    <cfRule type="dataBar" priority="18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{BACAF540-35A4-481B-ACF7-03FE72C16395}</x14:id>
        </ext>
      </extLst>
    </cfRule>
    <cfRule type="dataBar" priority="18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{7B78B572-AFAE-4723-A486-4DA7C9BA5C86}</x14:id>
        </ext>
      </extLst>
    </cfRule>
    <cfRule type="dataBar" priority="18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{9DD79A85-FF4F-4518-939F-AFEE8321E3A7}</x14:id>
        </ext>
      </extLst>
    </cfRule>
    <cfRule type="dataBar" priority="18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{75663038-FBF0-452A-B837-9CBA203DB0F2}</x14:id>
        </ext>
      </extLst>
    </cfRule>
    <cfRule type="dataBar" priority="18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{73C71ADC-488F-4464-B702-3B6938912564}</x14:id>
        </ext>
      </extLst>
    </cfRule>
    <cfRule type="dataBar" priority="18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{6A702553-7778-4838-B7E8-07D2521DBF03}</x14:id>
        </ext>
      </extLst>
    </cfRule>
    <cfRule type="dataBar" priority="18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{307E4AC3-0360-4F86-9223-5CE7B9620878}</x14:id>
        </ext>
      </extLst>
    </cfRule>
    <cfRule type="dataBar" priority="18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{D36EC26B-8108-4D13-A132-B027B79DC1FB}</x14:id>
        </ext>
      </extLst>
    </cfRule>
    <cfRule type="dataBar" priority="18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{4917BD9C-5406-4840-9CE1-04CF16087AA4}</x14:id>
        </ext>
      </extLst>
    </cfRule>
    <cfRule type="dataBar" priority="18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{CD90B696-1983-4FC5-B7CE-F287D80681A1}</x14:id>
        </ext>
      </extLst>
    </cfRule>
    <cfRule type="dataBar" priority="18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{FC4AEB6E-91A6-43B9-BDE2-1438116BFB12}</x14:id>
        </ext>
      </extLst>
    </cfRule>
    <cfRule type="dataBar" priority="18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{EF5DB9A1-B32E-4AC3-8779-343BAC53659E}</x14:id>
        </ext>
      </extLst>
    </cfRule>
    <cfRule type="dataBar" priority="18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{BEB839D6-19FD-442C-A478-04F147E8331E}</x14:id>
        </ext>
      </extLst>
    </cfRule>
    <cfRule type="dataBar" priority="18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{5C2D865E-3CCE-4336-8447-C4191F328E42}</x14:id>
        </ext>
      </extLst>
    </cfRule>
    <cfRule type="dataBar" priority="18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{89526A0C-6FEB-491F-92DF-CA547C1DBFBC}</x14:id>
        </ext>
      </extLst>
    </cfRule>
  </conditionalFormatting>
  <conditionalFormatting sqref="H82">
    <cfRule type="iconSet" priority="1518">
      <iconSet iconSet="3Arrows">
        <cfvo type="percent" val="0"/>
        <cfvo type="num" val="0"/>
        <cfvo type="num" val="0"/>
      </iconSet>
    </cfRule>
    <cfRule type="dataBar" priority="15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{BF4D216B-6690-4CA0-987F-E85B84A1625D}</x14:id>
        </ext>
      </extLst>
    </cfRule>
    <cfRule type="iconSet" priority="1516">
      <iconSet iconSet="3Flags">
        <cfvo type="percent" val="0"/>
        <cfvo type="num" val="0"/>
        <cfvo type="num" val="0"/>
      </iconSet>
    </cfRule>
    <cfRule type="iconSet" priority="1517">
      <iconSet iconSet="3Flags" reverse="1">
        <cfvo type="percent" val="0"/>
        <cfvo type="num" val="0"/>
        <cfvo type="num" val="0"/>
      </iconSet>
    </cfRule>
  </conditionalFormatting>
  <conditionalFormatting sqref="H83:H84">
    <cfRule type="dataBar" priority="15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{E88048E4-7487-49BF-8B5A-6526C135F66A}</x14:id>
        </ext>
      </extLst>
    </cfRule>
    <cfRule type="iconSet" priority="1508">
      <iconSet iconSet="3Flags">
        <cfvo type="percent" val="0"/>
        <cfvo type="num" val="0"/>
        <cfvo type="num" val="0"/>
      </iconSet>
    </cfRule>
    <cfRule type="iconSet" priority="1509">
      <iconSet iconSet="3Flags" reverse="1">
        <cfvo type="percent" val="0"/>
        <cfvo type="num" val="0"/>
        <cfvo type="num" val="0"/>
      </iconSet>
    </cfRule>
    <cfRule type="iconSet" priority="1510">
      <iconSet iconSet="3Arrows">
        <cfvo type="percent" val="0"/>
        <cfvo type="num" val="0"/>
        <cfvo type="num" val="0"/>
      </iconSet>
    </cfRule>
  </conditionalFormatting>
  <conditionalFormatting sqref="K9 K11">
    <cfRule type="iconSet" priority="2874">
      <iconSet iconSet="3Arrows">
        <cfvo type="percent" val="0"/>
        <cfvo type="num" val="0"/>
        <cfvo type="num" val="0"/>
      </iconSet>
    </cfRule>
  </conditionalFormatting>
  <conditionalFormatting sqref="K9:K11">
    <cfRule type="iconSet" priority="2876">
      <iconSet>
        <cfvo type="percent" val="0"/>
        <cfvo type="num" val="0"/>
        <cfvo type="num" val="0"/>
      </iconSet>
    </cfRule>
    <cfRule type="iconSet" priority="2880">
      <iconSet>
        <cfvo type="percent" val="0"/>
        <cfvo type="num" val="0"/>
        <cfvo type="num" val="0"/>
      </iconSet>
    </cfRule>
    <cfRule type="dataBar" priority="28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{11F343F8-581B-48D3-B82B-DA33504A0AE0}</x14:id>
        </ext>
      </extLst>
    </cfRule>
    <cfRule type="iconSet" priority="2877">
      <iconSet iconSet="3Flags" reverse="1">
        <cfvo type="percent" val="0"/>
        <cfvo type="num" val="0"/>
        <cfvo type="num" val="0"/>
      </iconSet>
    </cfRule>
    <cfRule type="iconSet" priority="2875">
      <iconSet iconSet="3Flags">
        <cfvo type="percent" val="0"/>
        <cfvo type="num" val="0"/>
        <cfvo type="num" val="0"/>
      </iconSet>
    </cfRule>
    <cfRule type="iconSet" priority="2878">
      <iconSet iconSet="3Flags">
        <cfvo type="percent" val="0"/>
        <cfvo type="num" val="0"/>
        <cfvo type="num" val="0"/>
      </iconSet>
    </cfRule>
    <cfRule type="iconSet" priority="2879">
      <iconSet iconSet="3Flags" reverse="1">
        <cfvo type="percent" val="0"/>
        <cfvo type="num" val="0"/>
        <cfvo type="num" val="0"/>
      </iconSet>
    </cfRule>
  </conditionalFormatting>
  <conditionalFormatting sqref="K10">
    <cfRule type="iconSet" priority="2871">
      <iconSet iconSet="3Arrows">
        <cfvo type="percent" val="0"/>
        <cfvo type="num" val="0"/>
        <cfvo type="num" val="0"/>
      </iconSet>
    </cfRule>
    <cfRule type="iconSet" priority="2873">
      <iconSet iconSet="3Flags">
        <cfvo type="percent" val="0"/>
        <cfvo type="percent" val="33"/>
        <cfvo type="percent" val="67"/>
      </iconSet>
    </cfRule>
  </conditionalFormatting>
  <conditionalFormatting sqref="K14 K16:K17">
    <cfRule type="iconSet" priority="2844">
      <iconSet iconSet="3Arrows">
        <cfvo type="percent" val="0"/>
        <cfvo type="num" val="0"/>
        <cfvo type="num" val="0"/>
      </iconSet>
    </cfRule>
  </conditionalFormatting>
  <conditionalFormatting sqref="K14:K17">
    <cfRule type="iconSet" priority="2845">
      <iconSet iconSet="3Flags">
        <cfvo type="percent" val="0"/>
        <cfvo type="num" val="0"/>
        <cfvo type="num" val="0"/>
      </iconSet>
    </cfRule>
    <cfRule type="dataBar" priority="28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{698588B1-4BB5-4AAF-A2D7-9560E6E8BF44}</x14:id>
        </ext>
      </extLst>
    </cfRule>
    <cfRule type="iconSet" priority="2850">
      <iconSet>
        <cfvo type="percent" val="0"/>
        <cfvo type="num" val="0"/>
        <cfvo type="num" val="0"/>
      </iconSet>
    </cfRule>
    <cfRule type="iconSet" priority="2849">
      <iconSet iconSet="3Flags" reverse="1">
        <cfvo type="percent" val="0"/>
        <cfvo type="num" val="0"/>
        <cfvo type="num" val="0"/>
      </iconSet>
    </cfRule>
    <cfRule type="iconSet" priority="2848">
      <iconSet iconSet="3Flags">
        <cfvo type="percent" val="0"/>
        <cfvo type="num" val="0"/>
        <cfvo type="num" val="0"/>
      </iconSet>
    </cfRule>
    <cfRule type="iconSet" priority="2847">
      <iconSet iconSet="3Flags" reverse="1">
        <cfvo type="percent" val="0"/>
        <cfvo type="num" val="0"/>
        <cfvo type="num" val="0"/>
      </iconSet>
    </cfRule>
    <cfRule type="iconSet" priority="2846">
      <iconSet>
        <cfvo type="percent" val="0"/>
        <cfvo type="num" val="0"/>
        <cfvo type="num" val="0"/>
      </iconSet>
    </cfRule>
  </conditionalFormatting>
  <conditionalFormatting sqref="K15">
    <cfRule type="iconSet" priority="2843">
      <iconSet iconSet="3Flags">
        <cfvo type="percent" val="0"/>
        <cfvo type="percent" val="33"/>
        <cfvo type="percent" val="67"/>
      </iconSet>
    </cfRule>
    <cfRule type="iconSet" priority="2841">
      <iconSet iconSet="3Arrows">
        <cfvo type="percent" val="0"/>
        <cfvo type="num" val="0"/>
        <cfvo type="num" val="0"/>
      </iconSet>
    </cfRule>
  </conditionalFormatting>
  <conditionalFormatting sqref="K20">
    <cfRule type="dataBar" priority="28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{0289733E-AED7-41E1-97CB-CFCE5B3B1129}</x14:id>
        </ext>
      </extLst>
    </cfRule>
    <cfRule type="iconSet" priority="2815">
      <iconSet iconSet="3Flags">
        <cfvo type="percent" val="0"/>
        <cfvo type="num" val="0"/>
        <cfvo type="num" val="0"/>
      </iconSet>
    </cfRule>
    <cfRule type="iconSet" priority="2816">
      <iconSet>
        <cfvo type="percent" val="0"/>
        <cfvo type="num" val="0"/>
        <cfvo type="num" val="0"/>
      </iconSet>
    </cfRule>
    <cfRule type="iconSet" priority="2817">
      <iconSet iconSet="3Flags" reverse="1">
        <cfvo type="percent" val="0"/>
        <cfvo type="num" val="0"/>
        <cfvo type="num" val="0"/>
      </iconSet>
    </cfRule>
    <cfRule type="iconSet" priority="2818">
      <iconSet iconSet="3Flags">
        <cfvo type="percent" val="0"/>
        <cfvo type="num" val="0"/>
        <cfvo type="num" val="0"/>
      </iconSet>
    </cfRule>
    <cfRule type="iconSet" priority="2819">
      <iconSet iconSet="3Flags" reverse="1">
        <cfvo type="percent" val="0"/>
        <cfvo type="num" val="0"/>
        <cfvo type="num" val="0"/>
      </iconSet>
    </cfRule>
    <cfRule type="iconSet" priority="2820">
      <iconSet>
        <cfvo type="percent" val="0"/>
        <cfvo type="num" val="0"/>
        <cfvo type="num" val="0"/>
      </iconSet>
    </cfRule>
    <cfRule type="iconSet" priority="2821">
      <iconSet iconSet="3Arrows">
        <cfvo type="percent" val="0"/>
        <cfvo type="num" val="0"/>
        <cfvo type="num" val="0"/>
      </iconSet>
    </cfRule>
  </conditionalFormatting>
  <conditionalFormatting sqref="K27:K31">
    <cfRule type="iconSet" priority="61223">
      <iconSet iconSet="3Arrows">
        <cfvo type="percent" val="0"/>
        <cfvo type="num" val="0" gte="0"/>
        <cfvo type="num" val="0"/>
      </iconSet>
    </cfRule>
    <cfRule type="dataBar" priority="612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{A2D95687-4A6A-4E0B-B0BF-C212EE9DD9B8}</x14:id>
        </ext>
      </extLst>
    </cfRule>
  </conditionalFormatting>
  <conditionalFormatting sqref="K27:K36">
    <cfRule type="dataBar" priority="612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{EEBA4735-EE82-4443-ADA3-59B6389A3D94}</x14:id>
        </ext>
      </extLst>
    </cfRule>
  </conditionalFormatting>
  <conditionalFormatting sqref="K32:K36">
    <cfRule type="dataBar" priority="612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{AC7F632B-1C8E-44FB-986A-98ACEE1E0A83}</x14:id>
        </ext>
      </extLst>
    </cfRule>
    <cfRule type="dataBar" priority="612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{A6FE46EA-0CF3-4A60-A276-F32769FDAACC}</x14:id>
        </ext>
      </extLst>
    </cfRule>
    <cfRule type="iconSet" priority="61241">
      <iconSet iconSet="3Arrows">
        <cfvo type="percent" val="0"/>
        <cfvo type="num" val="0" gte="0"/>
        <cfvo type="num" val="0"/>
      </iconSet>
    </cfRule>
  </conditionalFormatting>
  <conditionalFormatting sqref="K39">
    <cfRule type="dataBar" priority="26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{C4621347-46BB-4975-8DB3-D33BE6F9E8CE}</x14:id>
        </ext>
      </extLst>
    </cfRule>
    <cfRule type="dataBar" priority="26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{6C299B5D-9AF5-4A65-8887-BFBBE781C9F8}</x14:id>
        </ext>
      </extLst>
    </cfRule>
    <cfRule type="dataBar" priority="26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{BA900FB8-9FE0-4A25-BDDE-6F04F712DE15}</x14:id>
        </ext>
      </extLst>
    </cfRule>
    <cfRule type="dataBar" priority="26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{CFA2A4D5-C00C-4859-8894-CFB81158C152}</x14:id>
        </ext>
      </extLst>
    </cfRule>
    <cfRule type="dataBar" priority="26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{A16BDB68-6D12-4C8D-896B-1E0128303D0F}</x14:id>
        </ext>
      </extLst>
    </cfRule>
    <cfRule type="dataBar" priority="26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{319B1BC2-D90B-4602-A9BC-1B216B389C61}</x14:id>
        </ext>
      </extLst>
    </cfRule>
    <cfRule type="dataBar" priority="26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{DAF26AD0-352D-4995-BA4A-C83B3374B533}</x14:id>
        </ext>
      </extLst>
    </cfRule>
    <cfRule type="dataBar" priority="26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{75AE627A-E20D-4C21-96EF-B5259F4E7550}</x14:id>
        </ext>
      </extLst>
    </cfRule>
    <cfRule type="dataBar" priority="26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{C87842C7-1E8E-4341-B256-BD7871AAB3E4}</x14:id>
        </ext>
      </extLst>
    </cfRule>
    <cfRule type="dataBar" priority="26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{3EB45AA6-D831-4208-9B3F-487E577745F3}</x14:id>
        </ext>
      </extLst>
    </cfRule>
    <cfRule type="dataBar" priority="26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{D4CF9402-12A9-4382-B353-28A31140D587}</x14:id>
        </ext>
      </extLst>
    </cfRule>
    <cfRule type="dataBar" priority="26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{CD81FD1B-F2AF-4DCB-B233-3F9F4E37E0EE}</x14:id>
        </ext>
      </extLst>
    </cfRule>
    <cfRule type="dataBar" priority="26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{4877B084-940F-4263-9BE5-6AC7D7AC4AEE}</x14:id>
        </ext>
      </extLst>
    </cfRule>
    <cfRule type="dataBar" priority="26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{A0FDC1C0-F382-422C-B1EA-D97AEB90F5AC}</x14:id>
        </ext>
      </extLst>
    </cfRule>
    <cfRule type="dataBar" priority="26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{D2F265F2-BDA3-4074-B66C-535BE9BDEDB7}</x14:id>
        </ext>
      </extLst>
    </cfRule>
    <cfRule type="dataBar" priority="26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{A8059725-73D3-4626-AB62-81F9E5268C27}</x14:id>
        </ext>
      </extLst>
    </cfRule>
    <cfRule type="dataBar" priority="26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{2F70311A-97E1-4DD7-A7DA-718AE469AC56}</x14:id>
        </ext>
      </extLst>
    </cfRule>
    <cfRule type="dataBar" priority="26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{99191410-EB14-402A-A09C-41430E682A88}</x14:id>
        </ext>
      </extLst>
    </cfRule>
    <cfRule type="iconSet" priority="2675">
      <iconSet iconSet="3Arrows">
        <cfvo type="percent" val="0"/>
        <cfvo type="num" val="0" gte="0"/>
        <cfvo type="num" val="0"/>
      </iconSet>
    </cfRule>
    <cfRule type="dataBar" priority="26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{1C7DCCA5-0295-46D8-8DEF-7C33EE6D4C57}</x14:id>
        </ext>
      </extLst>
    </cfRule>
    <cfRule type="dataBar" priority="26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{8C813EDC-6B8A-47E8-828A-13E480439B87}</x14:id>
        </ext>
      </extLst>
    </cfRule>
    <cfRule type="dataBar" priority="26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{76E125C2-75BC-4C4E-AE34-158F98AB9155}</x14:id>
        </ext>
      </extLst>
    </cfRule>
    <cfRule type="dataBar" priority="25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{D0674F8F-5C53-46C6-8435-B3B49FCF426A}</x14:id>
        </ext>
      </extLst>
    </cfRule>
    <cfRule type="dataBar" priority="26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{02B649B1-11C4-4B5F-9931-BA12E3029FA0}</x14:id>
        </ext>
      </extLst>
    </cfRule>
    <cfRule type="dataBar" priority="26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{7FB0FBD5-DFE9-4EC7-A0F5-46792B270F61}</x14:id>
        </ext>
      </extLst>
    </cfRule>
    <cfRule type="dataBar" priority="26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{69501406-DB22-437B-8817-C83FFAE1B92B}</x14:id>
        </ext>
      </extLst>
    </cfRule>
    <cfRule type="dataBar" priority="26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{C1A54233-38DB-466E-9058-B8F1334F079A}</x14:id>
        </ext>
      </extLst>
    </cfRule>
    <cfRule type="dataBar" priority="26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{0A836908-24AB-4597-A167-00B3D6C2AD8F}</x14:id>
        </ext>
      </extLst>
    </cfRule>
    <cfRule type="dataBar" priority="26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{F7BB21BE-FB8C-4ADF-9B3C-C616AB130C50}</x14:id>
        </ext>
      </extLst>
    </cfRule>
    <cfRule type="dataBar" priority="26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{60B9F3FA-C177-438D-BBC6-EBC09BF93F36}</x14:id>
        </ext>
      </extLst>
    </cfRule>
    <cfRule type="dataBar" priority="26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{E7C39287-A1A1-4735-8262-99A306E92412}</x14:id>
        </ext>
      </extLst>
    </cfRule>
    <cfRule type="dataBar" priority="26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{8708535A-17B1-493A-9329-287DC97189D3}</x14:id>
        </ext>
      </extLst>
    </cfRule>
    <cfRule type="dataBar" priority="26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{04F329CD-0A0A-4FBE-91D9-285F826283FE}</x14:id>
        </ext>
      </extLst>
    </cfRule>
    <cfRule type="dataBar" priority="26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{8B152E25-E64E-4C82-A156-DC8AB3A30074}</x14:id>
        </ext>
      </extLst>
    </cfRule>
    <cfRule type="dataBar" priority="26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{7C7DCF8D-96A2-4F1D-B18D-8CD888DAF54D}</x14:id>
        </ext>
      </extLst>
    </cfRule>
    <cfRule type="dataBar" priority="26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{D441E1B8-85D7-4153-8CF8-56B9CBFE9961}</x14:id>
        </ext>
      </extLst>
    </cfRule>
    <cfRule type="dataBar" priority="26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{FBF94162-334E-4100-ABC9-14A502B6F2C9}</x14:id>
        </ext>
      </extLst>
    </cfRule>
    <cfRule type="dataBar" priority="26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{976196EA-850F-47CE-8A2D-BEF948BF4E8B}</x14:id>
        </ext>
      </extLst>
    </cfRule>
    <cfRule type="dataBar" priority="26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{D6A59D4D-1C84-41A9-AC6F-23C67151D0A1}</x14:id>
        </ext>
      </extLst>
    </cfRule>
    <cfRule type="dataBar" priority="26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{C9B5B8C2-F04C-419D-8665-71EB63CCF601}</x14:id>
        </ext>
      </extLst>
    </cfRule>
    <cfRule type="dataBar" priority="26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{54356251-554D-47FE-A031-455B9714477E}</x14:id>
        </ext>
      </extLst>
    </cfRule>
    <cfRule type="dataBar" priority="26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{C2A55B67-6C78-4D87-82B3-F47DB5063D0C}</x14:id>
        </ext>
      </extLst>
    </cfRule>
    <cfRule type="dataBar" priority="26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{EC398F04-9EF2-4454-817A-26BAF6F295DD}</x14:id>
        </ext>
      </extLst>
    </cfRule>
    <cfRule type="dataBar" priority="26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{58E4AE25-BE3A-4782-8692-EAFDCAE78D06}</x14:id>
        </ext>
      </extLst>
    </cfRule>
    <cfRule type="dataBar" priority="26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{5E2C823A-B360-4B08-B59A-833D0801229D}</x14:id>
        </ext>
      </extLst>
    </cfRule>
    <cfRule type="dataBar" priority="26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{CEFCDA6A-94FB-42BC-AF22-E95A61D6945C}</x14:id>
        </ext>
      </extLst>
    </cfRule>
    <cfRule type="dataBar" priority="26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{94FD87E3-FD20-4BEC-A831-37FAB40B6A97}</x14:id>
        </ext>
      </extLst>
    </cfRule>
    <cfRule type="dataBar" priority="26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{515C5E6E-FEF5-44B3-A241-A5F0317F9501}</x14:id>
        </ext>
      </extLst>
    </cfRule>
    <cfRule type="dataBar" priority="26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{17CE9E17-C5A8-44A0-9200-39CA7E0A0E0E}</x14:id>
        </ext>
      </extLst>
    </cfRule>
    <cfRule type="dataBar" priority="26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{A6E6A845-6769-44B8-ABF5-4FE2766EB8D9}</x14:id>
        </ext>
      </extLst>
    </cfRule>
    <cfRule type="dataBar" priority="25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{C3C320BC-0279-46C2-BEE3-A1130B1BBAA9}</x14:id>
        </ext>
      </extLst>
    </cfRule>
    <cfRule type="dataBar" priority="25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{F4E55EB6-EDF7-43C9-88B4-6E37101D23B6}</x14:id>
        </ext>
      </extLst>
    </cfRule>
    <cfRule type="dataBar" priority="25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{2FC8A3AF-34D7-4B25-8B1A-01FE4A15FD39}</x14:id>
        </ext>
      </extLst>
    </cfRule>
    <cfRule type="dataBar" priority="25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{905C2745-2D4E-432F-A179-EEDF69E8C719}</x14:id>
        </ext>
      </extLst>
    </cfRule>
    <cfRule type="dataBar" priority="25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{DFC6E8DE-7173-4DC8-AEF5-E84FF1E70169}</x14:id>
        </ext>
      </extLst>
    </cfRule>
    <cfRule type="dataBar" priority="25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{3C757710-9121-4521-978D-2EB9349C1CA3}</x14:id>
        </ext>
      </extLst>
    </cfRule>
    <cfRule type="dataBar" priority="25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{DF19A8B7-4E57-4B89-9756-2B779BF2D176}</x14:id>
        </ext>
      </extLst>
    </cfRule>
    <cfRule type="dataBar" priority="25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{1FBBF4F4-42DE-46AD-8840-1736FFF0DD3A}</x14:id>
        </ext>
      </extLst>
    </cfRule>
    <cfRule type="dataBar" priority="25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{F3A3706B-1E1C-4123-B5A7-BFD7752AE069}</x14:id>
        </ext>
      </extLst>
    </cfRule>
    <cfRule type="dataBar" priority="25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{D74B932F-D76D-40AF-B383-D7199229DA76}</x14:id>
        </ext>
      </extLst>
    </cfRule>
    <cfRule type="dataBar" priority="25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{3172EBF0-41BD-4E0D-80E4-516DF1810CA0}</x14:id>
        </ext>
      </extLst>
    </cfRule>
    <cfRule type="dataBar" priority="25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{C041334D-B8CE-4DB0-AF82-7E3EF15E21D7}</x14:id>
        </ext>
      </extLst>
    </cfRule>
    <cfRule type="dataBar" priority="25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{6C228DFA-1EA6-4C27-BE44-DBD324F05DEB}</x14:id>
        </ext>
      </extLst>
    </cfRule>
    <cfRule type="dataBar" priority="25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{CC036E83-A45D-4DD9-869C-527C4C41A18F}</x14:id>
        </ext>
      </extLst>
    </cfRule>
    <cfRule type="dataBar" priority="25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{8FCA6C09-4499-4E8A-B66C-5A881B2387DC}</x14:id>
        </ext>
      </extLst>
    </cfRule>
    <cfRule type="dataBar" priority="25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{7F1D5B93-E794-4EA6-8EB6-CB136CE70D04}</x14:id>
        </ext>
      </extLst>
    </cfRule>
    <cfRule type="dataBar" priority="25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{BC7BE1FC-A3D5-4EFB-A09D-30D136BFF967}</x14:id>
        </ext>
      </extLst>
    </cfRule>
    <cfRule type="dataBar" priority="25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{0699CE90-F097-4AC9-A7C8-8559379D7B9B}</x14:id>
        </ext>
      </extLst>
    </cfRule>
    <cfRule type="dataBar" priority="25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{CB738EF5-DAF2-4E0B-97D0-6B151D4C33E5}</x14:id>
        </ext>
      </extLst>
    </cfRule>
    <cfRule type="dataBar" priority="25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{6D2C81C0-777A-4FFC-A1E5-FB5BEC8E4BA8}</x14:id>
        </ext>
      </extLst>
    </cfRule>
    <cfRule type="dataBar" priority="25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{AD9824D9-CF62-4CE5-9F90-A468F43BD411}</x14:id>
        </ext>
      </extLst>
    </cfRule>
    <cfRule type="dataBar" priority="25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{57529087-028D-49C1-A3E0-4CB1E033A5FC}</x14:id>
        </ext>
      </extLst>
    </cfRule>
    <cfRule type="dataBar" priority="25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{D2CB2D27-BB54-45EF-A1DA-4D00743AEB24}</x14:id>
        </ext>
      </extLst>
    </cfRule>
    <cfRule type="dataBar" priority="25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{2030F2F3-2852-46F6-AB47-7FC6AADE42A0}</x14:id>
        </ext>
      </extLst>
    </cfRule>
    <cfRule type="dataBar" priority="25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{5F3CCCB8-698E-4BFF-ABF8-A0BB4055817D}</x14:id>
        </ext>
      </extLst>
    </cfRule>
    <cfRule type="dataBar" priority="25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{5C9EDFBE-4BBD-4E3C-AF18-55181449E9A9}</x14:id>
        </ext>
      </extLst>
    </cfRule>
    <cfRule type="dataBar" priority="25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{873F5877-9EFE-40FC-B6EC-0D3839FDBA7A}</x14:id>
        </ext>
      </extLst>
    </cfRule>
    <cfRule type="dataBar" priority="25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{34754E12-2513-452A-A308-93AB7D0B2DE8}</x14:id>
        </ext>
      </extLst>
    </cfRule>
    <cfRule type="dataBar" priority="25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{9659C726-E748-4B43-9713-42DA1C6C157F}</x14:id>
        </ext>
      </extLst>
    </cfRule>
    <cfRule type="dataBar" priority="25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{111E1AB5-EEC5-487B-888F-4F46CB77D924}</x14:id>
        </ext>
      </extLst>
    </cfRule>
    <cfRule type="dataBar" priority="26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{3B126E1F-4D0F-4693-AF59-50E57C33318C}</x14:id>
        </ext>
      </extLst>
    </cfRule>
    <cfRule type="dataBar" priority="26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{7817729D-FCA9-4D71-B3F9-5CBD3FAD91E4}</x14:id>
        </ext>
      </extLst>
    </cfRule>
    <cfRule type="dataBar" priority="26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{883723CD-CF0D-46A4-A53F-C0081422135C}</x14:id>
        </ext>
      </extLst>
    </cfRule>
    <cfRule type="dataBar" priority="26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{D2176DA4-5C0A-472F-BE3A-306B110921AA}</x14:id>
        </ext>
      </extLst>
    </cfRule>
    <cfRule type="dataBar" priority="26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{F58B2F85-BC20-43C1-BBAA-49A20E0043AF}</x14:id>
        </ext>
      </extLst>
    </cfRule>
    <cfRule type="dataBar" priority="26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{62E00D14-6115-4C22-BC7A-668323B5798B}</x14:id>
        </ext>
      </extLst>
    </cfRule>
    <cfRule type="dataBar" priority="26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{11C14D53-CF7D-44CA-B5BB-8E2F8341F5C9}</x14:id>
        </ext>
      </extLst>
    </cfRule>
    <cfRule type="dataBar" priority="26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{30EBF1A5-532F-41CC-BE90-348F66902E65}</x14:id>
        </ext>
      </extLst>
    </cfRule>
    <cfRule type="dataBar" priority="26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{FB1A5E11-E629-4DA5-8103-9879A45F1825}</x14:id>
        </ext>
      </extLst>
    </cfRule>
    <cfRule type="dataBar" priority="26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{5C517BE0-801E-4C7C-96DE-332D37484423}</x14:id>
        </ext>
      </extLst>
    </cfRule>
    <cfRule type="dataBar" priority="26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{5CE7502A-129E-4C82-B6A3-BF323F8B6440}</x14:id>
        </ext>
      </extLst>
    </cfRule>
    <cfRule type="dataBar" priority="26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{FFEBB8B9-2A9E-420C-B2CA-72D9C461C7B0}</x14:id>
        </ext>
      </extLst>
    </cfRule>
    <cfRule type="dataBar" priority="26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{5653C6E8-5553-4B5D-960E-A27C0C551DC9}</x14:id>
        </ext>
      </extLst>
    </cfRule>
    <cfRule type="dataBar" priority="26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{FB258C79-4024-4FBC-B014-91618B5BAEBE}</x14:id>
        </ext>
      </extLst>
    </cfRule>
    <cfRule type="dataBar" priority="26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{1FB91FBB-91FE-4ABE-A950-2168FDE575AC}</x14:id>
        </ext>
      </extLst>
    </cfRule>
    <cfRule type="dataBar" priority="26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{48D563E2-347F-4203-8624-E96E31200B68}</x14:id>
        </ext>
      </extLst>
    </cfRule>
    <cfRule type="dataBar" priority="26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{246F15A5-CDE5-4384-9362-2F51CC5A7065}</x14:id>
        </ext>
      </extLst>
    </cfRule>
    <cfRule type="dataBar" priority="26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{FC88D65C-5FAD-4FD1-8E5F-C49624536283}</x14:id>
        </ext>
      </extLst>
    </cfRule>
    <cfRule type="dataBar" priority="26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{09087026-BC8B-4402-8B25-265FAB896D90}</x14:id>
        </ext>
      </extLst>
    </cfRule>
    <cfRule type="dataBar" priority="26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{0EE307B7-B423-4892-A161-0B8C802E1233}</x14:id>
        </ext>
      </extLst>
    </cfRule>
    <cfRule type="dataBar" priority="26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{DE6AD395-3BB3-4A53-80DD-0B8155FB5AE2}</x14:id>
        </ext>
      </extLst>
    </cfRule>
    <cfRule type="dataBar" priority="26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{1AD1E942-60E5-4811-9B8B-702E7336FE9E}</x14:id>
        </ext>
      </extLst>
    </cfRule>
    <cfRule type="dataBar" priority="26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{7A9A1072-E70C-4610-AD85-74A43FB8D5D4}</x14:id>
        </ext>
      </extLst>
    </cfRule>
    <cfRule type="dataBar" priority="26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{39AC9055-0313-4C44-B31B-73BCE7B2E596}</x14:id>
        </ext>
      </extLst>
    </cfRule>
    <cfRule type="dataBar" priority="26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{26FE0DD0-53C2-431B-A488-92922842DDD8}</x14:id>
        </ext>
      </extLst>
    </cfRule>
    <cfRule type="dataBar" priority="26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{4D80C883-566F-42E8-80A1-6F00A63FC490}</x14:id>
        </ext>
      </extLst>
    </cfRule>
    <cfRule type="dataBar" priority="26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{43B16CF0-7BCC-4CA4-8E1B-5DF569AEAFC2}</x14:id>
        </ext>
      </extLst>
    </cfRule>
    <cfRule type="dataBar" priority="26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{79D093F8-161B-481C-9782-1888B11F04B4}</x14:id>
        </ext>
      </extLst>
    </cfRule>
    <cfRule type="dataBar" priority="26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{4FC37C8D-986D-4FD8-B9EB-70FCF0E4C41B}</x14:id>
        </ext>
      </extLst>
    </cfRule>
    <cfRule type="dataBar" priority="26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{4E94ACD3-B513-4052-A871-7838F972A6D0}</x14:id>
        </ext>
      </extLst>
    </cfRule>
  </conditionalFormatting>
  <conditionalFormatting sqref="K55:K57">
    <cfRule type="dataBar" priority="613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{54EF357D-0F52-4E2E-9A84-DB731619A6BA}</x14:id>
        </ext>
      </extLst>
    </cfRule>
    <cfRule type="iconSet" priority="61341">
      <iconSet iconSet="3Arrows">
        <cfvo type="percent" val="0"/>
        <cfvo type="num" val="0"/>
        <cfvo type="num" val="0"/>
      </iconSet>
    </cfRule>
    <cfRule type="dataBar" priority="613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{3DE25B1D-2B59-49FC-8FCA-2112A4D2ACCE}</x14:id>
        </ext>
      </extLst>
    </cfRule>
    <cfRule type="dataBar" priority="613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{0A228FC7-7846-448C-9EB9-BC27CD5AAB35}</x14:id>
        </ext>
      </extLst>
    </cfRule>
    <cfRule type="iconSet" priority="61339">
      <iconSet iconSet="3Flags" reverse="1">
        <cfvo type="percent" val="0"/>
        <cfvo type="num" val="0"/>
        <cfvo type="num" val="0"/>
      </iconSet>
    </cfRule>
    <cfRule type="iconSet" priority="61338">
      <iconSet iconSet="3Flags">
        <cfvo type="percent" val="0"/>
        <cfvo type="num" val="0"/>
        <cfvo type="num" val="0"/>
      </iconSet>
    </cfRule>
    <cfRule type="dataBar" priority="613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{05873056-554D-4472-B88C-919E56EB01A3}</x14:id>
        </ext>
      </extLst>
    </cfRule>
    <cfRule type="dataBar" priority="613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{295E3324-8D54-483F-933A-9A04073C675D}</x14:id>
        </ext>
      </extLst>
    </cfRule>
    <cfRule type="dataBar" priority="613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{C591225E-172C-40B2-BE47-C38CE7F9688E}</x14:id>
        </ext>
      </extLst>
    </cfRule>
    <cfRule type="dataBar" priority="613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{A0FD160F-3EF4-48F7-A038-A4859C98B5D3}</x14:id>
        </ext>
      </extLst>
    </cfRule>
    <cfRule type="dataBar" priority="613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{15DD7E48-5E7A-4CAE-A572-8770B3BA1DDA}</x14:id>
        </ext>
      </extLst>
    </cfRule>
    <cfRule type="dataBar" priority="613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{CB747B29-E61B-42F7-95E7-3365541953E1}</x14:id>
        </ext>
      </extLst>
    </cfRule>
    <cfRule type="dataBar" priority="613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{824524D5-9FB5-4896-833F-089CC98680C4}</x14:id>
        </ext>
      </extLst>
    </cfRule>
    <cfRule type="dataBar" priority="613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{6E9FDA05-66CD-4F68-B9DD-0E7878C630CF}</x14:id>
        </ext>
      </extLst>
    </cfRule>
    <cfRule type="dataBar" priority="613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{E687CD0F-674B-40A9-801F-953CDE0F1D0B}</x14:id>
        </ext>
      </extLst>
    </cfRule>
    <cfRule type="dataBar" priority="613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{AA81EBE7-6FF5-40F1-8FFA-52CD840D3351}</x14:id>
        </ext>
      </extLst>
    </cfRule>
    <cfRule type="dataBar" priority="613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{052736D4-BAEF-47F0-8CA9-0A89FCD96293}</x14:id>
        </ext>
      </extLst>
    </cfRule>
    <cfRule type="iconSet" priority="61325">
      <iconSet iconSet="3Arrows">
        <cfvo type="percent" val="0"/>
        <cfvo type="num" val="0"/>
        <cfvo type="num" val="0"/>
      </iconSet>
    </cfRule>
    <cfRule type="dataBar" priority="613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{B511F774-EC05-4030-B44A-A65642B267FE}</x14:id>
        </ext>
      </extLst>
    </cfRule>
    <cfRule type="iconSet" priority="61323">
      <iconSet iconSet="3Flags" reverse="1">
        <cfvo type="percent" val="0"/>
        <cfvo type="num" val="0"/>
        <cfvo type="num" val="0"/>
      </iconSet>
    </cfRule>
    <cfRule type="iconSet" priority="61322">
      <iconSet iconSet="3Flags">
        <cfvo type="percent" val="0"/>
        <cfvo type="num" val="0"/>
        <cfvo type="num" val="0"/>
      </iconSet>
    </cfRule>
    <cfRule type="dataBar" priority="613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{23E0D274-ED5F-4A59-B2B7-80D125FB71B4}</x14:id>
        </ext>
      </extLst>
    </cfRule>
    <cfRule type="dataBar" priority="613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{77F6D01C-4937-4508-BBB1-103AE5448F88}</x14:id>
        </ext>
      </extLst>
    </cfRule>
    <cfRule type="dataBar" priority="613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{5007F3FD-6575-49BB-B0B7-6C3721C7C863}</x14:id>
        </ext>
      </extLst>
    </cfRule>
    <cfRule type="dataBar" priority="613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{DF7A6304-8CDA-44AD-9449-F912B5E91E8E}</x14:id>
        </ext>
      </extLst>
    </cfRule>
    <cfRule type="dataBar" priority="613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{44E9EF17-BBFE-4DB7-83E0-7CDE3450FB7B}</x14:id>
        </ext>
      </extLst>
    </cfRule>
    <cfRule type="iconSet" priority="61314">
      <iconSet iconSet="3Arrows">
        <cfvo type="percent" val="0"/>
        <cfvo type="num" val="0" gte="0"/>
        <cfvo type="num" val="0"/>
      </iconSet>
    </cfRule>
    <cfRule type="dataBar" priority="613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{F49ED66E-0A2A-4597-B5D0-A5AA7FEE88C0}</x14:id>
        </ext>
      </extLst>
    </cfRule>
    <cfRule type="dataBar" priority="613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{8903FD11-4A3E-4BBB-B17D-88838CBE1953}</x14:id>
        </ext>
      </extLst>
    </cfRule>
    <cfRule type="dataBar" priority="613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{7DB07058-6170-486E-9466-87584E2A3460}</x14:id>
        </ext>
      </extLst>
    </cfRule>
    <cfRule type="iconSet" priority="61330">
      <iconSet iconSet="3Arrows">
        <cfvo type="percent" val="0"/>
        <cfvo type="num" val="0" gte="0"/>
        <cfvo type="num" val="0"/>
      </iconSet>
    </cfRule>
    <cfRule type="dataBar" priority="613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{57DCA8CA-EBD1-468B-9099-89554A308A88}</x14:id>
        </ext>
      </extLst>
    </cfRule>
  </conditionalFormatting>
  <conditionalFormatting sqref="K61">
    <cfRule type="dataBar" priority="2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{F0BD31B1-3F49-4827-AE4D-84911EC08B98}</x14:id>
        </ext>
      </extLst>
    </cfRule>
    <cfRule type="dataBar" priority="21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{98384146-BA6B-4DD4-8A0A-7854CA4E23CF}</x14:id>
        </ext>
      </extLst>
    </cfRule>
    <cfRule type="dataBar" priority="2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{5497B2DE-FE9F-4132-82E4-F6E955CF94CA}</x14:id>
        </ext>
      </extLst>
    </cfRule>
    <cfRule type="dataBar" priority="21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{4CE36A06-D849-4056-99FA-7DE4CD07A597}</x14:id>
        </ext>
      </extLst>
    </cfRule>
    <cfRule type="dataBar" priority="2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{934591EE-B236-4354-B62C-5188878AE26A}</x14:id>
        </ext>
      </extLst>
    </cfRule>
    <cfRule type="dataBar" priority="21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{33DA6DFC-E160-4073-91D5-CBDFF4A1AE6E}</x14:id>
        </ext>
      </extLst>
    </cfRule>
    <cfRule type="dataBar" priority="2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{05E183D3-B99D-48CA-A364-0D6B11445F10}</x14:id>
        </ext>
      </extLst>
    </cfRule>
    <cfRule type="dataBar" priority="21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{59FCA88F-3E16-4F72-814A-245AC5CAC04B}</x14:id>
        </ext>
      </extLst>
    </cfRule>
    <cfRule type="dataBar" priority="2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{2725A69D-5028-4965-BF14-890D14C78D23}</x14:id>
        </ext>
      </extLst>
    </cfRule>
    <cfRule type="dataBar" priority="21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{9C769056-AC91-442D-A6A0-2A8A845AC71E}</x14:id>
        </ext>
      </extLst>
    </cfRule>
    <cfRule type="dataBar" priority="21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{D0FCD7BC-1245-4685-AF20-174DD0BB5E18}</x14:id>
        </ext>
      </extLst>
    </cfRule>
    <cfRule type="dataBar" priority="21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{795E6D59-8A49-4D2A-890C-4B9A5BB7E53F}</x14:id>
        </ext>
      </extLst>
    </cfRule>
    <cfRule type="dataBar" priority="21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{41FFE947-DE33-49D6-A48F-45A977135537}</x14:id>
        </ext>
      </extLst>
    </cfRule>
    <cfRule type="dataBar" priority="21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{E1ECC17B-B6F9-4612-BE23-6A8EB121A2AE}</x14:id>
        </ext>
      </extLst>
    </cfRule>
    <cfRule type="dataBar" priority="21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{0F43507D-82B2-4BAA-95FE-B72514BE2224}</x14:id>
        </ext>
      </extLst>
    </cfRule>
    <cfRule type="dataBar" priority="21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{57E4CB36-F7D6-485C-97F4-6A0A872A987B}</x14:id>
        </ext>
      </extLst>
    </cfRule>
    <cfRule type="dataBar" priority="21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{FBFC9F43-AF83-4F56-9924-4AC44482C6E8}</x14:id>
        </ext>
      </extLst>
    </cfRule>
    <cfRule type="dataBar" priority="21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{AC70FDF8-B73E-4227-B691-F607F7E348F9}</x14:id>
        </ext>
      </extLst>
    </cfRule>
    <cfRule type="dataBar" priority="21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{2F15244E-8BA0-4BE2-B2FE-6A62484EEF0C}</x14:id>
        </ext>
      </extLst>
    </cfRule>
    <cfRule type="dataBar" priority="21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{AE8E05D1-5799-4B46-9DCA-D6D42FD79FF4}</x14:id>
        </ext>
      </extLst>
    </cfRule>
    <cfRule type="dataBar" priority="21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{59E80D1F-FB59-4E62-A67C-3168701A8D0F}</x14:id>
        </ext>
      </extLst>
    </cfRule>
    <cfRule type="dataBar" priority="21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{C2703F3B-41CC-4F22-8925-0F644FE45A8B}</x14:id>
        </ext>
      </extLst>
    </cfRule>
    <cfRule type="dataBar" priority="21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{DAF82DF6-FBD8-4CCA-B70C-9826F65CB33F}</x14:id>
        </ext>
      </extLst>
    </cfRule>
    <cfRule type="dataBar" priority="21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{A4ECA266-5D7E-4E59-984F-41D907A8B5A4}</x14:id>
        </ext>
      </extLst>
    </cfRule>
    <cfRule type="dataBar" priority="21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{D013D8E9-167A-42A8-A907-EBED5B773829}</x14:id>
        </ext>
      </extLst>
    </cfRule>
    <cfRule type="dataBar" priority="21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{7264AFC2-606C-4F3F-93D0-2E86255D2EA5}</x14:id>
        </ext>
      </extLst>
    </cfRule>
    <cfRule type="dataBar" priority="21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{4088CE89-2F69-459F-81D4-A64BC934D3E5}</x14:id>
        </ext>
      </extLst>
    </cfRule>
    <cfRule type="dataBar" priority="21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{CB3ED3F8-9CFD-44B4-8DE0-F51D54823D6E}</x14:id>
        </ext>
      </extLst>
    </cfRule>
    <cfRule type="dataBar" priority="21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{F3609220-55D8-4D42-A29B-6FE32ACC9599}</x14:id>
        </ext>
      </extLst>
    </cfRule>
    <cfRule type="dataBar" priority="21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{5DA440F2-9EF5-40D7-9F08-2587355D7E7C}</x14:id>
        </ext>
      </extLst>
    </cfRule>
    <cfRule type="dataBar" priority="21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{DF83CE4E-6570-42E1-A611-E0D7061C1FFF}</x14:id>
        </ext>
      </extLst>
    </cfRule>
    <cfRule type="dataBar" priority="21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{660B7568-0936-4E58-993A-E7EB1158A46D}</x14:id>
        </ext>
      </extLst>
    </cfRule>
    <cfRule type="dataBar" priority="21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{C7DB218C-F792-46F9-9484-7EBBD657F400}</x14:id>
        </ext>
      </extLst>
    </cfRule>
    <cfRule type="dataBar" priority="21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{F2F80DC7-87C8-4F62-BBAF-3450A716127E}</x14:id>
        </ext>
      </extLst>
    </cfRule>
    <cfRule type="dataBar" priority="21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{BE18771F-6D29-499B-BD83-8F7D4CB06F03}</x14:id>
        </ext>
      </extLst>
    </cfRule>
    <cfRule type="dataBar" priority="21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{0CA9A8B8-45ED-45F6-A241-5BBC0EF5EDDF}</x14:id>
        </ext>
      </extLst>
    </cfRule>
    <cfRule type="dataBar" priority="2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{90B18BF8-4B48-446F-8B20-7822C043331E}</x14:id>
        </ext>
      </extLst>
    </cfRule>
    <cfRule type="dataBar" priority="22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{CCC9E52C-F755-4FD0-83F3-1D7423F6CA45}</x14:id>
        </ext>
      </extLst>
    </cfRule>
    <cfRule type="dataBar" priority="22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{FF86AEA1-D7BA-4A7D-BF10-B6725631F926}</x14:id>
        </ext>
      </extLst>
    </cfRule>
    <cfRule type="dataBar" priority="22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{F1831B9C-DF82-4A50-9E5F-83C5B639F08A}</x14:id>
        </ext>
      </extLst>
    </cfRule>
    <cfRule type="dataBar" priority="22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{B392D51A-3467-4AD6-BE02-0EB07004D1D9}</x14:id>
        </ext>
      </extLst>
    </cfRule>
    <cfRule type="dataBar" priority="22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{E967224E-A930-4C72-B266-C356D23BB040}</x14:id>
        </ext>
      </extLst>
    </cfRule>
    <cfRule type="dataBar" priority="22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{30101B1F-C216-4B8F-B283-00664819CE46}</x14:id>
        </ext>
      </extLst>
    </cfRule>
    <cfRule type="dataBar" priority="22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{8D8F4288-A57E-4907-84CA-D87A8BFF8962}</x14:id>
        </ext>
      </extLst>
    </cfRule>
    <cfRule type="dataBar" priority="22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{8F635680-9B28-4228-BC33-DDAD4C5A6F77}</x14:id>
        </ext>
      </extLst>
    </cfRule>
    <cfRule type="dataBar" priority="22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{7A7FFBBC-385E-46AC-947A-0263C09E1193}</x14:id>
        </ext>
      </extLst>
    </cfRule>
    <cfRule type="dataBar" priority="22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{8B6B90C8-C8B4-48ED-AF17-37F836C5B055}</x14:id>
        </ext>
      </extLst>
    </cfRule>
    <cfRule type="dataBar" priority="22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{93200CFB-8881-48EA-AFF8-AE0CD59462E3}</x14:id>
        </ext>
      </extLst>
    </cfRule>
    <cfRule type="dataBar" priority="22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{792CC7C1-93D7-4930-9227-55699968E3FC}</x14:id>
        </ext>
      </extLst>
    </cfRule>
    <cfRule type="dataBar" priority="22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{DF2F917E-D48E-440D-AB42-B2A003F21F0C}</x14:id>
        </ext>
      </extLst>
    </cfRule>
    <cfRule type="dataBar" priority="22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{68061639-ED74-41FA-B2B0-59CEEBE7B2CE}</x14:id>
        </ext>
      </extLst>
    </cfRule>
    <cfRule type="dataBar" priority="22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{832EF78B-7ABD-4FA4-ADF2-F62F49DE0587}</x14:id>
        </ext>
      </extLst>
    </cfRule>
    <cfRule type="dataBar" priority="22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{6E097D73-673C-42D8-8E28-C1BC15E85481}</x14:id>
        </ext>
      </extLst>
    </cfRule>
    <cfRule type="iconSet" priority="2218">
      <iconSet iconSet="3Arrows">
        <cfvo type="percent" val="0"/>
        <cfvo type="num" val="0" gte="0"/>
        <cfvo type="num" val="0"/>
      </iconSet>
    </cfRule>
    <cfRule type="dataBar" priority="22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{2A8D798D-98DA-4A66-B67E-02287DFD9B82}</x14:id>
        </ext>
      </extLst>
    </cfRule>
    <cfRule type="dataBar" priority="21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{02A1B767-39C9-4617-B79B-5150AF24EB91}</x14:id>
        </ext>
      </extLst>
    </cfRule>
    <cfRule type="dataBar" priority="21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{60CFFEA3-8D16-4397-86E4-837A08BE2A54}</x14:id>
        </ext>
      </extLst>
    </cfRule>
    <cfRule type="dataBar" priority="21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{356CC8CC-BE43-4015-A592-360680051F93}</x14:id>
        </ext>
      </extLst>
    </cfRule>
    <cfRule type="dataBar" priority="21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{55188134-4519-45D6-890F-B4AE6F0E4BCA}</x14:id>
        </ext>
      </extLst>
    </cfRule>
    <cfRule type="dataBar" priority="2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{468DBAE0-046C-43B7-900F-BAE449BD960A}</x14:id>
        </ext>
      </extLst>
    </cfRule>
    <cfRule type="dataBar" priority="21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{E9A3A6A0-082C-4898-97BD-79B90639D8BC}</x14:id>
        </ext>
      </extLst>
    </cfRule>
    <cfRule type="dataBar" priority="21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{659A8A9C-22D3-4C1C-A3D8-617A5DA5538E}</x14:id>
        </ext>
      </extLst>
    </cfRule>
    <cfRule type="dataBar" priority="2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{A7352E66-AF6A-475B-A1A7-65D9841ACDB6}</x14:id>
        </ext>
      </extLst>
    </cfRule>
    <cfRule type="dataBar" priority="21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{2166334C-B6B6-439C-A3C7-A2C0A5A20BDE}</x14:id>
        </ext>
      </extLst>
    </cfRule>
    <cfRule type="dataBar" priority="21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{6DB6E24F-44C3-4653-A3EA-1C01688B352E}</x14:id>
        </ext>
      </extLst>
    </cfRule>
    <cfRule type="dataBar" priority="21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{7E988698-E01A-436E-9739-832D94BAC1FA}</x14:id>
        </ext>
      </extLst>
    </cfRule>
    <cfRule type="dataBar" priority="21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{D837794E-813D-4B27-857E-6B0CE7AC869C}</x14:id>
        </ext>
      </extLst>
    </cfRule>
    <cfRule type="dataBar" priority="21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{2250759F-6465-429C-86F9-27920D30AD1E}</x14:id>
        </ext>
      </extLst>
    </cfRule>
    <cfRule type="dataBar" priority="21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{26FA495A-C87C-43EB-A4EE-1473F3059033}</x14:id>
        </ext>
      </extLst>
    </cfRule>
    <cfRule type="dataBar" priority="21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{EA728639-0530-4D17-8D88-6739F1B76D68}</x14:id>
        </ext>
      </extLst>
    </cfRule>
    <cfRule type="dataBar" priority="21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{89BA3919-5A7B-4F3D-852C-5460076D1379}</x14:id>
        </ext>
      </extLst>
    </cfRule>
    <cfRule type="dataBar" priority="21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{10C352DC-9AF2-4E25-AE02-2893F78D9244}</x14:id>
        </ext>
      </extLst>
    </cfRule>
    <cfRule type="dataBar" priority="21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{FE7F68EA-D2FA-4575-AFDF-45732FD0C6DE}</x14:id>
        </ext>
      </extLst>
    </cfRule>
    <cfRule type="dataBar" priority="21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{BB7DB85F-2C81-4880-80B4-19DDE32B9FEE}</x14:id>
        </ext>
      </extLst>
    </cfRule>
    <cfRule type="dataBar" priority="21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{8555B4C4-3B11-42E4-BC59-B76DE37F2AFB}</x14:id>
        </ext>
      </extLst>
    </cfRule>
    <cfRule type="dataBar" priority="21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{F8B71EF9-0FC7-4319-B6A1-D354345CB103}</x14:id>
        </ext>
      </extLst>
    </cfRule>
    <cfRule type="dataBar" priority="21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{35F63D2C-47C3-4A2A-93E0-9D63A42DB74F}</x14:id>
        </ext>
      </extLst>
    </cfRule>
    <cfRule type="dataBar" priority="21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{BEB0ACA9-5A74-42F3-8B88-210B7C681904}</x14:id>
        </ext>
      </extLst>
    </cfRule>
    <cfRule type="dataBar" priority="21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{DFBAF966-617F-4CBE-9681-DAD02858C9C4}</x14:id>
        </ext>
      </extLst>
    </cfRule>
    <cfRule type="dataBar" priority="21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{E5CAD0EB-CDC1-48E9-BE39-106F85EC1AEB}</x14:id>
        </ext>
      </extLst>
    </cfRule>
    <cfRule type="dataBar" priority="21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{7619013F-1A85-4E39-B46D-49F3141EDCC7}</x14:id>
        </ext>
      </extLst>
    </cfRule>
    <cfRule type="dataBar" priority="21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{2E696480-B359-4B91-B559-7484544CE2F0}</x14:id>
        </ext>
      </extLst>
    </cfRule>
    <cfRule type="dataBar" priority="21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{AF73F6A6-4063-497B-89AF-F1496A392DBA}</x14:id>
        </ext>
      </extLst>
    </cfRule>
    <cfRule type="dataBar" priority="21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{D2BCCAD7-2157-4BA0-948F-093C5714E376}</x14:id>
        </ext>
      </extLst>
    </cfRule>
    <cfRule type="dataBar" priority="21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{C86DD9AD-A1FC-4538-8347-E009AB0EA77C}</x14:id>
        </ext>
      </extLst>
    </cfRule>
    <cfRule type="dataBar" priority="21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{E2B04D32-E066-4F24-A756-A45BD11D01D3}</x14:id>
        </ext>
      </extLst>
    </cfRule>
    <cfRule type="dataBar" priority="21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{C75EE289-12CE-4902-AF24-898CDAB43D8E}</x14:id>
        </ext>
      </extLst>
    </cfRule>
    <cfRule type="dataBar" priority="21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{4270ED9C-50AC-4D48-A3CA-538B4B5A0A85}</x14:id>
        </ext>
      </extLst>
    </cfRule>
    <cfRule type="dataBar" priority="21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{536707F6-EEA0-41D0-A526-538B4028E6A9}</x14:id>
        </ext>
      </extLst>
    </cfRule>
    <cfRule type="dataBar" priority="21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{E324F8BD-98A2-4F90-ABD3-E380A9BD17AA}</x14:id>
        </ext>
      </extLst>
    </cfRule>
    <cfRule type="dataBar" priority="21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{4EFBA86E-936B-4852-9405-BC824EEA0CF1}</x14:id>
        </ext>
      </extLst>
    </cfRule>
    <cfRule type="dataBar" priority="21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{E09C1D75-8284-47E4-89F3-DC131462CDC1}</x14:id>
        </ext>
      </extLst>
    </cfRule>
    <cfRule type="dataBar" priority="21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{C0D6C8AB-E0DB-41C4-97C8-918D0B2974F6}</x14:id>
        </ext>
      </extLst>
    </cfRule>
    <cfRule type="dataBar" priority="21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{4800396E-B0D6-4C7C-AEE9-C38DD6C2C049}</x14:id>
        </ext>
      </extLst>
    </cfRule>
    <cfRule type="dataBar" priority="21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{95461E8A-4C5E-49C0-A9A5-86FF083A1B7C}</x14:id>
        </ext>
      </extLst>
    </cfRule>
    <cfRule type="dataBar" priority="21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{A6F60ECB-EDC5-4CA4-8569-AD5A0367F16F}</x14:id>
        </ext>
      </extLst>
    </cfRule>
    <cfRule type="dataBar" priority="2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{364C64BF-1F2C-4F1E-B05B-485A474C5E3C}</x14:id>
        </ext>
      </extLst>
    </cfRule>
    <cfRule type="dataBar" priority="21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{381B63EA-84BE-48D7-9FCF-7DAB88CB72FA}</x14:id>
        </ext>
      </extLst>
    </cfRule>
    <cfRule type="dataBar" priority="2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{3E3B9DF3-626C-468F-A7BB-F942F43F51A0}</x14:id>
        </ext>
      </extLst>
    </cfRule>
    <cfRule type="dataBar" priority="21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{A060058F-10A9-42BA-9951-7D29F6CA1FE6}</x14:id>
        </ext>
      </extLst>
    </cfRule>
    <cfRule type="dataBar" priority="2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{DE456DFC-185A-454D-8A75-B15DFB62A098}</x14:id>
        </ext>
      </extLst>
    </cfRule>
    <cfRule type="dataBar" priority="21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{19F41075-D6A2-4F76-A0A2-F4D1A84508B2}</x14:id>
        </ext>
      </extLst>
    </cfRule>
    <cfRule type="dataBar" priority="2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{DB9CC0EE-F511-4923-9740-61DB9D3C4C0C}</x14:id>
        </ext>
      </extLst>
    </cfRule>
    <cfRule type="dataBar" priority="21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{8698F930-CA2F-4AE9-A8FE-392993ED9AB0}</x14:id>
        </ext>
      </extLst>
    </cfRule>
    <cfRule type="dataBar" priority="2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{6D7284ED-ABF6-4AF9-9A14-F017BBAB0403}</x14:id>
        </ext>
      </extLst>
    </cfRule>
    <cfRule type="dataBar" priority="2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{44B8633D-1C1B-4180-964A-3A395224790F}</x14:id>
        </ext>
      </extLst>
    </cfRule>
    <cfRule type="dataBar" priority="2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{DE92CADB-357A-450B-8FAE-7B47C7C61F0B}</x14:id>
        </ext>
      </extLst>
    </cfRule>
    <cfRule type="dataBar" priority="21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{A8808507-F9B1-47A5-B687-72539CAD7231}</x14:id>
        </ext>
      </extLst>
    </cfRule>
    <cfRule type="dataBar" priority="2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{A5511929-522C-4947-ADDF-FB4C8B0B275C}</x14:id>
        </ext>
      </extLst>
    </cfRule>
    <cfRule type="dataBar" priority="21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{FEA1A05D-668A-43DB-A91B-69CA11EB400F}</x14:id>
        </ext>
      </extLst>
    </cfRule>
  </conditionalFormatting>
  <conditionalFormatting sqref="K69:K71">
    <cfRule type="dataBar" priority="18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{48395EF1-8C74-49A0-8C31-0AE90D224BBF}</x14:id>
        </ext>
      </extLst>
    </cfRule>
    <cfRule type="dataBar" priority="19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{9714C24C-889C-4C93-B444-3C56825B7C68}</x14:id>
        </ext>
      </extLst>
    </cfRule>
    <cfRule type="iconSet" priority="1988">
      <iconSet iconSet="3Arrows">
        <cfvo type="percent" val="0"/>
        <cfvo type="num" val="0" gte="0"/>
        <cfvo type="num" val="0"/>
      </iconSet>
    </cfRule>
    <cfRule type="iconSet" priority="1989">
      <iconSet iconSet="3Flags">
        <cfvo type="percent" val="0"/>
        <cfvo type="num" val="0"/>
        <cfvo type="num" val="0"/>
      </iconSet>
    </cfRule>
    <cfRule type="iconSet" priority="1990">
      <iconSet iconSet="3Flags" reverse="1">
        <cfvo type="percent" val="0"/>
        <cfvo type="num" val="0"/>
        <cfvo type="num" val="0"/>
      </iconSet>
    </cfRule>
    <cfRule type="dataBar" priority="19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{E9F66D2F-6B25-4BDD-907E-5F8F54D71CB5}</x14:id>
        </ext>
      </extLst>
    </cfRule>
    <cfRule type="iconSet" priority="1902">
      <iconSet iconSet="3Arrows">
        <cfvo type="percent" val="0"/>
        <cfvo type="num" val="0"/>
        <cfvo type="num" val="0"/>
      </iconSet>
    </cfRule>
    <cfRule type="dataBar" priority="19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{A2C063EF-433E-442C-97C2-A5FA09D4CFC5}</x14:id>
        </ext>
      </extLst>
    </cfRule>
    <cfRule type="dataBar" priority="19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{EC8E9D68-20EF-46F6-B5D1-DFA024E0BFDD}</x14:id>
        </ext>
      </extLst>
    </cfRule>
    <cfRule type="dataBar" priority="18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{257BB6D7-076C-4110-A441-3725FE1AE0DE}</x14:id>
        </ext>
      </extLst>
    </cfRule>
    <cfRule type="dataBar" priority="18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{56C2E18B-3BB7-4944-8999-1FB58ADAEC54}</x14:id>
        </ext>
      </extLst>
    </cfRule>
    <cfRule type="dataBar" priority="18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{700616BF-EB1B-4707-BE1D-A5D8EFB4C9BE}</x14:id>
        </ext>
      </extLst>
    </cfRule>
    <cfRule type="iconSet" priority="1896">
      <iconSet iconSet="3Flags" reverse="1">
        <cfvo type="percent" val="0"/>
        <cfvo type="num" val="0"/>
        <cfvo type="num" val="0"/>
      </iconSet>
    </cfRule>
    <cfRule type="iconSet" priority="1895">
      <iconSet iconSet="3Flags">
        <cfvo type="percent" val="0"/>
        <cfvo type="num" val="0"/>
        <cfvo type="num" val="0"/>
      </iconSet>
    </cfRule>
    <cfRule type="dataBar" priority="18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{6D678800-070F-4263-A892-50AC2ADBE9CA}</x14:id>
        </ext>
      </extLst>
    </cfRule>
    <cfRule type="iconSet" priority="1904">
      <iconSet iconSet="3Flags">
        <cfvo type="percent" val="0"/>
        <cfvo type="num" val="0"/>
        <cfvo type="num" val="0"/>
      </iconSet>
    </cfRule>
    <cfRule type="iconSet" priority="1893">
      <iconSet iconSet="3Arrows">
        <cfvo type="percent" val="0"/>
        <cfvo type="num" val="0"/>
        <cfvo type="num" val="0"/>
      </iconSet>
    </cfRule>
    <cfRule type="dataBar" priority="18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{AA98227A-2B6A-450E-A164-386D4024E195}</x14:id>
        </ext>
      </extLst>
    </cfRule>
    <cfRule type="dataBar" priority="18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{42E26B8D-2074-40A4-821D-0E91B1998C48}</x14:id>
        </ext>
      </extLst>
    </cfRule>
    <cfRule type="dataBar" priority="18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{5DC3EEE4-F44D-4452-9E58-EC595F3DF25E}</x14:id>
        </ext>
      </extLst>
    </cfRule>
    <cfRule type="dataBar" priority="18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{CFEEE47E-8078-49A3-9F39-2C22407DD81D}</x14:id>
        </ext>
      </extLst>
    </cfRule>
    <cfRule type="dataBar" priority="18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{4A36E66F-42F8-468C-BFE2-E31327FA5FF0}</x14:id>
        </ext>
      </extLst>
    </cfRule>
    <cfRule type="dataBar" priority="18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{C3B45912-9394-4A75-BE34-1B7453CF0C8C}</x14:id>
        </ext>
      </extLst>
    </cfRule>
    <cfRule type="iconSet" priority="1886">
      <iconSet iconSet="3Flags">
        <cfvo type="percent" val="0"/>
        <cfvo type="num" val="0"/>
        <cfvo type="num" val="0"/>
      </iconSet>
    </cfRule>
    <cfRule type="dataBar" priority="18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{C29A2871-2B86-4734-8F6C-2EE02D3028B7}</x14:id>
        </ext>
      </extLst>
    </cfRule>
    <cfRule type="iconSet" priority="1887">
      <iconSet iconSet="3Flags" reverse="1">
        <cfvo type="percent" val="0"/>
        <cfvo type="num" val="0"/>
        <cfvo type="num" val="0"/>
      </iconSet>
    </cfRule>
    <cfRule type="dataBar" priority="18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{764F8A92-DEA3-47CA-9113-96B78FD5D6E4}</x14:id>
        </ext>
      </extLst>
    </cfRule>
    <cfRule type="dataBar" priority="18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{2EEFA095-E1A4-422C-B078-C8CAC208DFE2}</x14:id>
        </ext>
      </extLst>
    </cfRule>
    <cfRule type="iconSet" priority="1884">
      <iconSet iconSet="3Arrows">
        <cfvo type="percent" val="0"/>
        <cfvo type="num" val="0"/>
        <cfvo type="num" val="0"/>
      </iconSet>
    </cfRule>
    <cfRule type="dataBar" priority="18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{B2D6D2F2-EC56-4124-8B16-71412119AF82}</x14:id>
        </ext>
      </extLst>
    </cfRule>
    <cfRule type="dataBar" priority="18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{E3579631-73DB-4781-ACFA-AA802B8968F9}</x14:id>
        </ext>
      </extLst>
    </cfRule>
    <cfRule type="iconSet" priority="1905">
      <iconSet iconSet="3Flags" reverse="1">
        <cfvo type="percent" val="0"/>
        <cfvo type="num" val="0"/>
        <cfvo type="num" val="0"/>
      </iconSet>
    </cfRule>
    <cfRule type="dataBar" priority="18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{C8DCE541-4C93-4BFE-BC42-ABBFE75FB0D9}</x14:id>
        </ext>
      </extLst>
    </cfRule>
    <cfRule type="dataBar" priority="18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{4AA457AA-71C7-473C-9011-DEF5F91C2A3B}</x14:id>
        </ext>
      </extLst>
    </cfRule>
    <cfRule type="dataBar" priority="18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{3398AB4B-643D-4A51-8047-AB27F24BE5D7}</x14:id>
        </ext>
      </extLst>
    </cfRule>
    <cfRule type="iconSet" priority="1878">
      <iconSet iconSet="3Flags" reverse="1">
        <cfvo type="percent" val="0"/>
        <cfvo type="num" val="0"/>
        <cfvo type="num" val="0"/>
      </iconSet>
    </cfRule>
    <cfRule type="dataBar" priority="19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{730A4F00-1F0C-4A2C-974E-667E83D49A1A}</x14:id>
        </ext>
      </extLst>
    </cfRule>
    <cfRule type="dataBar" priority="19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{E74545EB-868E-4781-AC83-61C9D867BD85}</x14:id>
        </ext>
      </extLst>
    </cfRule>
    <cfRule type="dataBar" priority="19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{493515B0-3CCC-4803-9E15-47DA1562DFA4}</x14:id>
        </ext>
      </extLst>
    </cfRule>
    <cfRule type="iconSet" priority="1909">
      <iconSet iconSet="3Arrows">
        <cfvo type="percent" val="0"/>
        <cfvo type="num" val="0" gte="0"/>
        <cfvo type="num" val="0"/>
      </iconSet>
    </cfRule>
    <cfRule type="iconSet" priority="1910">
      <iconSet iconSet="3Arrows">
        <cfvo type="percent" val="0"/>
        <cfvo type="num" val="0"/>
        <cfvo type="num" val="0"/>
      </iconSet>
    </cfRule>
    <cfRule type="iconSet" priority="1911">
      <iconSet iconSet="3Flags">
        <cfvo type="percent" val="0"/>
        <cfvo type="num" val="0"/>
        <cfvo type="num" val="0"/>
      </iconSet>
    </cfRule>
    <cfRule type="iconSet" priority="1912">
      <iconSet iconSet="3Flags" reverse="1">
        <cfvo type="percent" val="0"/>
        <cfvo type="num" val="0"/>
        <cfvo type="num" val="0"/>
      </iconSet>
    </cfRule>
    <cfRule type="dataBar" priority="19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{63994189-4C7F-4947-985A-C03712544B58}</x14:id>
        </ext>
      </extLst>
    </cfRule>
    <cfRule type="iconSet" priority="1877">
      <iconSet iconSet="3Flags">
        <cfvo type="percent" val="0"/>
        <cfvo type="num" val="0"/>
        <cfvo type="num" val="0"/>
      </iconSet>
    </cfRule>
    <cfRule type="dataBar" priority="18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{A3764D94-959F-4EDE-BEFC-96590C5B4B25}</x14:id>
        </ext>
      </extLst>
    </cfRule>
    <cfRule type="iconSet" priority="1875">
      <iconSet iconSet="3Arrows">
        <cfvo type="percent" val="0"/>
        <cfvo type="num" val="0"/>
        <cfvo type="num" val="0"/>
      </iconSet>
    </cfRule>
    <cfRule type="dataBar" priority="18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{64BCDA54-46F7-432C-876A-0571E831730B}</x14:id>
        </ext>
      </extLst>
    </cfRule>
    <cfRule type="dataBar" priority="18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{19812720-25A1-4398-AA37-A775DBAC7776}</x14:id>
        </ext>
      </extLst>
    </cfRule>
    <cfRule type="dataBar" priority="18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{F106B78A-47C5-4AD7-B531-AEBDFE41C4D7}</x14:id>
        </ext>
      </extLst>
    </cfRule>
    <cfRule type="dataBar" priority="18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{113F8735-69F3-4329-B8D4-E89F0FC56580}</x14:id>
        </ext>
      </extLst>
    </cfRule>
    <cfRule type="dataBar" priority="18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{B8406A67-87F4-4172-803E-BC29E5059D14}</x14:id>
        </ext>
      </extLst>
    </cfRule>
    <cfRule type="dataBar" priority="19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{94CAF7D3-4BB7-442B-8DEA-199C9FFA55ED}</x14:id>
        </ext>
      </extLst>
    </cfRule>
    <cfRule type="iconSet" priority="1915">
      <iconSet iconSet="3Flags">
        <cfvo type="percent" val="0"/>
        <cfvo type="num" val="0"/>
        <cfvo type="num" val="0"/>
      </iconSet>
    </cfRule>
    <cfRule type="iconSet" priority="1916">
      <iconSet iconSet="3Flags" reverse="1">
        <cfvo type="percent" val="0"/>
        <cfvo type="num" val="0"/>
        <cfvo type="num" val="0"/>
      </iconSet>
    </cfRule>
    <cfRule type="dataBar" priority="18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{9D69832A-BCCE-4D0C-82DA-7230086C50C6}</x14:id>
        </ext>
      </extLst>
    </cfRule>
    <cfRule type="iconSet" priority="1861">
      <iconSet iconSet="3Arrows">
        <cfvo type="percent" val="0"/>
        <cfvo type="num" val="0" gte="0"/>
        <cfvo type="num" val="0"/>
      </iconSet>
    </cfRule>
    <cfRule type="dataBar" priority="18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{2966F376-9BEA-4C8C-9E57-867F8300BE81}</x14:id>
        </ext>
      </extLst>
    </cfRule>
    <cfRule type="dataBar" priority="19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{36BDED34-3954-4FF8-BAB1-D6880D81A73A}</x14:id>
        </ext>
      </extLst>
    </cfRule>
    <cfRule type="dataBar" priority="19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{6B1B1DEB-877E-438A-A5C5-CB9080EE5F5B}</x14:id>
        </ext>
      </extLst>
    </cfRule>
    <cfRule type="iconSet" priority="1919">
      <iconSet iconSet="3Arrows">
        <cfvo type="percent" val="0"/>
        <cfvo type="num" val="0"/>
        <cfvo type="num" val="0"/>
      </iconSet>
    </cfRule>
    <cfRule type="iconSet" priority="1869">
      <iconSet iconSet="3Flags" reverse="1">
        <cfvo type="percent" val="0"/>
        <cfvo type="num" val="0"/>
        <cfvo type="num" val="0"/>
      </iconSet>
    </cfRule>
    <cfRule type="iconSet" priority="1868">
      <iconSet iconSet="3Flags">
        <cfvo type="percent" val="0"/>
        <cfvo type="num" val="0"/>
        <cfvo type="num" val="0"/>
      </iconSet>
    </cfRule>
    <cfRule type="dataBar" priority="18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{D1C2296E-466A-40CF-895C-048BAFA6D600}</x14:id>
        </ext>
      </extLst>
    </cfRule>
    <cfRule type="iconSet" priority="1866">
      <iconSet iconSet="3Arrows">
        <cfvo type="percent" val="0"/>
        <cfvo type="num" val="0"/>
        <cfvo type="num" val="0"/>
      </iconSet>
    </cfRule>
    <cfRule type="dataBar" priority="18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{05E22757-5D25-4AF1-B9B4-978AE9D44999}</x14:id>
        </ext>
      </extLst>
    </cfRule>
    <cfRule type="dataBar" priority="18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{A3122BFB-FF79-4E6D-9199-C82E3DAC8FF8}</x14:id>
        </ext>
      </extLst>
    </cfRule>
  </conditionalFormatting>
  <conditionalFormatting sqref="K74">
    <cfRule type="dataBar" priority="17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{4A96A578-0F86-4B51-B0FC-807059C7EA53}</x14:id>
        </ext>
      </extLst>
    </cfRule>
    <cfRule type="dataBar" priority="17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{0BA6F478-BB52-431F-8B71-05645824B287}</x14:id>
        </ext>
      </extLst>
    </cfRule>
    <cfRule type="dataBar" priority="17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{D30A258E-17AC-440C-9558-450B6BDA189F}</x14:id>
        </ext>
      </extLst>
    </cfRule>
    <cfRule type="dataBar" priority="17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{EE0C1461-A846-4E42-B7BB-DAF8B0CD3C53}</x14:id>
        </ext>
      </extLst>
    </cfRule>
    <cfRule type="dataBar" priority="17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{12D7CF08-8E3A-4085-BF2F-2053B8A42EC0}</x14:id>
        </ext>
      </extLst>
    </cfRule>
    <cfRule type="dataBar" priority="17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{97EE1065-F424-4E64-949D-D72D5036A6C6}</x14:id>
        </ext>
      </extLst>
    </cfRule>
    <cfRule type="dataBar" priority="17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{B353D1D7-B7F7-4572-8F0D-727FF44242E0}</x14:id>
        </ext>
      </extLst>
    </cfRule>
    <cfRule type="dataBar" priority="17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{3F751137-5D8B-49E1-BA87-45B182D089EC}</x14:id>
        </ext>
      </extLst>
    </cfRule>
    <cfRule type="dataBar" priority="17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{9539A7E0-3A19-4253-800F-797BD642CFFC}</x14:id>
        </ext>
      </extLst>
    </cfRule>
    <cfRule type="dataBar" priority="17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{61233B69-410F-4295-8174-694B6ABBC279}</x14:id>
        </ext>
      </extLst>
    </cfRule>
    <cfRule type="dataBar" priority="17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{668BEAD4-D1E8-4B47-A940-80FE27DD017B}</x14:id>
        </ext>
      </extLst>
    </cfRule>
    <cfRule type="dataBar" priority="17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{27B4BA5F-5F13-41FC-A53C-C8ABE1119DF4}</x14:id>
        </ext>
      </extLst>
    </cfRule>
    <cfRule type="dataBar" priority="17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{B2C60F25-4F24-4F30-A9BE-11034CBD66B3}</x14:id>
        </ext>
      </extLst>
    </cfRule>
    <cfRule type="dataBar" priority="17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{522FC70B-4C57-4D23-A895-AAF70CEB08AA}</x14:id>
        </ext>
      </extLst>
    </cfRule>
    <cfRule type="dataBar" priority="17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{BB0B8E3D-4E04-4DDE-9161-9B86A26F16DB}</x14:id>
        </ext>
      </extLst>
    </cfRule>
    <cfRule type="dataBar" priority="17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{1A984484-8AEC-47EE-9192-B9BC35075656}</x14:id>
        </ext>
      </extLst>
    </cfRule>
    <cfRule type="dataBar" priority="17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{E5701F4B-75F6-4AB7-B887-8D98FBA46AFD}</x14:id>
        </ext>
      </extLst>
    </cfRule>
    <cfRule type="dataBar" priority="17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{2312034C-7EC0-4168-88F1-06265C90A0EB}</x14:id>
        </ext>
      </extLst>
    </cfRule>
    <cfRule type="dataBar" priority="17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{17560613-C9C2-4F73-92BF-44BAF6F700FF}</x14:id>
        </ext>
      </extLst>
    </cfRule>
    <cfRule type="dataBar" priority="17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{9AC4FEDD-D9B9-4C3D-93AB-FE68803B4244}</x14:id>
        </ext>
      </extLst>
    </cfRule>
    <cfRule type="dataBar" priority="17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{92D991C3-FE69-4893-B699-8090D85E3531}</x14:id>
        </ext>
      </extLst>
    </cfRule>
    <cfRule type="dataBar" priority="17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{A36BF295-534A-460D-9E61-FB37506874B1}</x14:id>
        </ext>
      </extLst>
    </cfRule>
    <cfRule type="dataBar" priority="17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{2D448440-FAA3-4501-99CA-034E16577572}</x14:id>
        </ext>
      </extLst>
    </cfRule>
    <cfRule type="dataBar" priority="17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{7A7A0ABA-45D4-425D-8292-FBBE3256A484}</x14:id>
        </ext>
      </extLst>
    </cfRule>
    <cfRule type="dataBar" priority="17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{88F1156D-0C95-40BC-8D82-5D4AAA70D890}</x14:id>
        </ext>
      </extLst>
    </cfRule>
    <cfRule type="dataBar" priority="17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{9CB583A5-949F-47EE-814C-634C2B45F309}</x14:id>
        </ext>
      </extLst>
    </cfRule>
    <cfRule type="dataBar" priority="17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{B6A25E6A-FF2A-4671-BDBB-9ADB171C0931}</x14:id>
        </ext>
      </extLst>
    </cfRule>
    <cfRule type="dataBar" priority="17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{41BA5777-44CC-4240-86AA-14D0668E01E4}</x14:id>
        </ext>
      </extLst>
    </cfRule>
    <cfRule type="dataBar" priority="17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{AD222264-C509-4B83-BCDC-F615B076C840}</x14:id>
        </ext>
      </extLst>
    </cfRule>
    <cfRule type="dataBar" priority="17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{9FB2C00D-8807-4A00-B45C-E1475C54E572}</x14:id>
        </ext>
      </extLst>
    </cfRule>
    <cfRule type="dataBar" priority="16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{08A42E2F-EC76-488F-96E6-EFAA67C2C4F9}</x14:id>
        </ext>
      </extLst>
    </cfRule>
    <cfRule type="dataBar" priority="16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{A71ED8E9-6E0B-436B-ACD3-208CD8CB89D0}</x14:id>
        </ext>
      </extLst>
    </cfRule>
    <cfRule type="dataBar" priority="16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{596811A4-A50D-48F7-8904-66CC43C4C028}</x14:id>
        </ext>
      </extLst>
    </cfRule>
    <cfRule type="dataBar" priority="16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{A1C70436-B0A6-4F88-A49E-5139E7D3F06D}</x14:id>
        </ext>
      </extLst>
    </cfRule>
    <cfRule type="dataBar" priority="16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{2F9FBA4C-48AC-4698-95B1-87E800D35D00}</x14:id>
        </ext>
      </extLst>
    </cfRule>
    <cfRule type="dataBar" priority="16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{6DFCF283-F0BA-4109-8AFD-F32817E1A9F0}</x14:id>
        </ext>
      </extLst>
    </cfRule>
    <cfRule type="dataBar" priority="16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{118156D0-8D75-4F44-A3F3-61C113CF33CF}</x14:id>
        </ext>
      </extLst>
    </cfRule>
    <cfRule type="dataBar" priority="16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{9BE06F73-B020-4861-8CA9-DD4E1CB09731}</x14:id>
        </ext>
      </extLst>
    </cfRule>
    <cfRule type="dataBar" priority="16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{C444170F-F60A-472A-8818-EE96C098F409}</x14:id>
        </ext>
      </extLst>
    </cfRule>
    <cfRule type="dataBar" priority="16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{6164407C-19BE-4563-9EF9-E1175AD75801}</x14:id>
        </ext>
      </extLst>
    </cfRule>
    <cfRule type="dataBar" priority="16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{35106741-6193-4B14-96C0-7AF36B8DC9F7}</x14:id>
        </ext>
      </extLst>
    </cfRule>
    <cfRule type="dataBar" priority="16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{2BD6E41D-AED7-4D7A-9CCC-B221A044A154}</x14:id>
        </ext>
      </extLst>
    </cfRule>
    <cfRule type="dataBar" priority="16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{97B9F33C-1566-402E-8625-182154B57C80}</x14:id>
        </ext>
      </extLst>
    </cfRule>
    <cfRule type="dataBar" priority="16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{7DDCD1F1-95E9-48A6-AD90-241A78492D92}</x14:id>
        </ext>
      </extLst>
    </cfRule>
    <cfRule type="dataBar" priority="16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{F2A81EE0-4D83-4E0A-9B15-A0DA82A77002}</x14:id>
        </ext>
      </extLst>
    </cfRule>
    <cfRule type="dataBar" priority="16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{6DBEC74A-4F2E-46E2-80B9-C7D5212B2329}</x14:id>
        </ext>
      </extLst>
    </cfRule>
    <cfRule type="dataBar" priority="16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{DC68F7DE-2CF7-4BAC-AFA8-0B0943CD87D0}</x14:id>
        </ext>
      </extLst>
    </cfRule>
    <cfRule type="dataBar" priority="16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{2B6F8968-9E28-44B8-80FB-E5A6DE5E7ED7}</x14:id>
        </ext>
      </extLst>
    </cfRule>
    <cfRule type="dataBar" priority="16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{4CBA6883-B094-4DAC-8D6C-C97F78B7ACDE}</x14:id>
        </ext>
      </extLst>
    </cfRule>
    <cfRule type="dataBar" priority="16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{8F21E160-ED63-4481-80A4-CBDCB515D961}</x14:id>
        </ext>
      </extLst>
    </cfRule>
    <cfRule type="dataBar" priority="16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{EC9261DF-7653-43AC-BC6B-76D71B633D73}</x14:id>
        </ext>
      </extLst>
    </cfRule>
    <cfRule type="dataBar" priority="16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{1B7A5E70-EEEA-4BB7-A5CA-B3AE8CD59C27}</x14:id>
        </ext>
      </extLst>
    </cfRule>
    <cfRule type="dataBar" priority="16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{2AB98EAA-112C-44E7-8C10-456E5C11CEE0}</x14:id>
        </ext>
      </extLst>
    </cfRule>
    <cfRule type="dataBar" priority="16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{1F7774BA-41D9-41CA-A354-DB1B9C6A2D84}</x14:id>
        </ext>
      </extLst>
    </cfRule>
    <cfRule type="dataBar" priority="16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{5D10E597-626F-4394-8812-7655F0DD6198}</x14:id>
        </ext>
      </extLst>
    </cfRule>
    <cfRule type="dataBar" priority="16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{77E28399-BC5E-47B0-AD89-881EA775AB20}</x14:id>
        </ext>
      </extLst>
    </cfRule>
    <cfRule type="dataBar" priority="16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{E8EEA909-5E5C-4BED-9F3A-85F8BFFD0120}</x14:id>
        </ext>
      </extLst>
    </cfRule>
    <cfRule type="dataBar" priority="16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{B033D74B-04C1-49AD-BB34-1481EDF244CE}</x14:id>
        </ext>
      </extLst>
    </cfRule>
    <cfRule type="dataBar" priority="16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{EEAF964A-54C5-4510-82D0-D0059AD149E0}</x14:id>
        </ext>
      </extLst>
    </cfRule>
    <cfRule type="dataBar" priority="16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{4AF39136-C642-446D-85AE-6B6D82E5F015}</x14:id>
        </ext>
      </extLst>
    </cfRule>
    <cfRule type="dataBar" priority="16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{E729CD4E-0FC9-427E-8B05-B9566DCC52AE}</x14:id>
        </ext>
      </extLst>
    </cfRule>
    <cfRule type="dataBar" priority="16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{C53FE9D8-9A1B-4F43-9DF8-CBDDFCC90906}</x14:id>
        </ext>
      </extLst>
    </cfRule>
    <cfRule type="dataBar" priority="16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{9FB2F9F8-0D2F-4C22-8F18-B8A31EE2CF6F}</x14:id>
        </ext>
      </extLst>
    </cfRule>
    <cfRule type="dataBar" priority="16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{90416F40-D9B3-4363-AE0C-85DB754E85E5}</x14:id>
        </ext>
      </extLst>
    </cfRule>
    <cfRule type="dataBar" priority="16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{BBBE7DB8-C25C-4466-86E8-A06916D2EDB0}</x14:id>
        </ext>
      </extLst>
    </cfRule>
    <cfRule type="dataBar" priority="16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{DACD6F71-DC22-489E-BAD8-84159A3FD5C4}</x14:id>
        </ext>
      </extLst>
    </cfRule>
    <cfRule type="dataBar" priority="16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{F5E012FD-E0EE-4838-96EF-CB013DA7FECC}</x14:id>
        </ext>
      </extLst>
    </cfRule>
    <cfRule type="dataBar" priority="17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{C90ACFA1-E301-4940-8980-7B61E83118BC}</x14:id>
        </ext>
      </extLst>
    </cfRule>
    <cfRule type="dataBar" priority="16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{C0FFD28E-5D27-474A-A6B4-2F2998B5EB81}</x14:id>
        </ext>
      </extLst>
    </cfRule>
    <cfRule type="dataBar" priority="16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{D647D9FB-5199-41DD-9174-38050C3C3E6C}</x14:id>
        </ext>
      </extLst>
    </cfRule>
    <cfRule type="dataBar" priority="16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{C21C809F-7846-47BE-8814-1B849D271B09}</x14:id>
        </ext>
      </extLst>
    </cfRule>
    <cfRule type="dataBar" priority="17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{8795C3B3-96EA-4056-A82D-65765E8D2BF6}</x14:id>
        </ext>
      </extLst>
    </cfRule>
    <cfRule type="dataBar" priority="17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{3A151CAA-4E65-4506-AF1D-DD29D1AC0A42}</x14:id>
        </ext>
      </extLst>
    </cfRule>
    <cfRule type="dataBar" priority="17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{1F019D8F-C6B0-4DFA-A2AB-A75EE0A1CC34}</x14:id>
        </ext>
      </extLst>
    </cfRule>
    <cfRule type="iconSet" priority="1739">
      <iconSet iconSet="3Arrows">
        <cfvo type="percent" val="0"/>
        <cfvo type="num" val="0" gte="0"/>
        <cfvo type="num" val="0"/>
      </iconSet>
    </cfRule>
    <cfRule type="dataBar" priority="17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{596FA960-F3D6-4329-9940-648006A67F63}</x14:id>
        </ext>
      </extLst>
    </cfRule>
    <cfRule type="dataBar" priority="17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{1F65B367-53FE-46B3-B698-CF0B606A8F3D}</x14:id>
        </ext>
      </extLst>
    </cfRule>
    <cfRule type="dataBar" priority="17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{118CBC3A-7645-43FF-BCE7-6573E5FA4F31}</x14:id>
        </ext>
      </extLst>
    </cfRule>
    <cfRule type="dataBar" priority="17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{9405A5D7-2E1C-461A-96A1-FD5CB239FC52}</x14:id>
        </ext>
      </extLst>
    </cfRule>
    <cfRule type="dataBar" priority="17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{BFC1C826-E593-4E3B-801A-89B9ACEF9F78}</x14:id>
        </ext>
      </extLst>
    </cfRule>
    <cfRule type="dataBar" priority="17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{C1037913-A326-422F-A9A8-9035E27506C6}</x14:id>
        </ext>
      </extLst>
    </cfRule>
    <cfRule type="dataBar" priority="17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{F56EA94C-3F90-4C18-8FC8-015F7D7885C0}</x14:id>
        </ext>
      </extLst>
    </cfRule>
    <cfRule type="dataBar" priority="16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{C2236669-8BFD-458E-943E-8CAAE84EE41B}</x14:id>
        </ext>
      </extLst>
    </cfRule>
    <cfRule type="dataBar" priority="16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{31A57952-F58C-480D-A49C-F3D47D7466EE}</x14:id>
        </ext>
      </extLst>
    </cfRule>
    <cfRule type="dataBar" priority="16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{02271588-0931-4647-AB55-5A8AC208AF37}</x14:id>
        </ext>
      </extLst>
    </cfRule>
    <cfRule type="dataBar" priority="16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{BDCDECF7-9F68-4C01-832B-19BE0CA7B612}</x14:id>
        </ext>
      </extLst>
    </cfRule>
    <cfRule type="dataBar" priority="16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{31D44C41-C129-4A21-BFFF-310A1DAD3196}</x14:id>
        </ext>
      </extLst>
    </cfRule>
    <cfRule type="dataBar" priority="16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{22D08113-DEE2-4CFE-A7BE-0A3A7B4B659A}</x14:id>
        </ext>
      </extLst>
    </cfRule>
    <cfRule type="dataBar" priority="16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{D92B992F-C11E-4B7F-A012-EF3EB9D2E2F3}</x14:id>
        </ext>
      </extLst>
    </cfRule>
    <cfRule type="dataBar" priority="16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{FA17E7BB-2823-426A-A7A8-1710EB6754A1}</x14:id>
        </ext>
      </extLst>
    </cfRule>
    <cfRule type="dataBar" priority="17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{6CAFDA80-1A15-445B-8F24-78749E22F1F9}</x14:id>
        </ext>
      </extLst>
    </cfRule>
    <cfRule type="dataBar" priority="16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{DFB918E4-6E8F-42C0-B291-F3427EB2B011}</x14:id>
        </ext>
      </extLst>
    </cfRule>
    <cfRule type="dataBar" priority="16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{50CEA591-36EC-4940-8026-47AD588D9648}</x14:id>
        </ext>
      </extLst>
    </cfRule>
    <cfRule type="dataBar" priority="16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{6DFEA38A-CE1D-4084-8003-2B8CF552D4F9}</x14:id>
        </ext>
      </extLst>
    </cfRule>
    <cfRule type="dataBar" priority="16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{6397D463-ECA5-447D-B2B2-93EE9DFA34F6}</x14:id>
        </ext>
      </extLst>
    </cfRule>
    <cfRule type="dataBar" priority="16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{D7EEA2FA-0F2E-4D1A-9E74-2A9E45C13A4B}</x14:id>
        </ext>
      </extLst>
    </cfRule>
    <cfRule type="dataBar" priority="16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{C6EB07BC-E4D5-4C63-8007-A88D16A5AD71}</x14:id>
        </ext>
      </extLst>
    </cfRule>
    <cfRule type="dataBar" priority="16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{D8EE4C5C-9E1C-4AD7-965E-81BA7D3DD2F0}</x14:id>
        </ext>
      </extLst>
    </cfRule>
    <cfRule type="dataBar" priority="16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{04301BEC-9C66-4BA2-B24A-1FFF8F11AC15}</x14:id>
        </ext>
      </extLst>
    </cfRule>
    <cfRule type="dataBar" priority="16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{B289910F-2738-4897-AB9B-40F8E76456AA}</x14:id>
        </ext>
      </extLst>
    </cfRule>
    <cfRule type="dataBar" priority="16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{7E9397E4-018B-4992-9D2F-503B8FF4D14D}</x14:id>
        </ext>
      </extLst>
    </cfRule>
    <cfRule type="dataBar" priority="16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{9C122490-7F29-48A5-9D04-16C09B871EA4}</x14:id>
        </ext>
      </extLst>
    </cfRule>
    <cfRule type="dataBar" priority="16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{D63ED488-C414-4A43-9F10-36C0D821C9F1}</x14:id>
        </ext>
      </extLst>
    </cfRule>
    <cfRule type="dataBar" priority="16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{12679BA4-1F1E-44C1-9A7A-2CED60F3CEB7}</x14:id>
        </ext>
      </extLst>
    </cfRule>
    <cfRule type="dataBar" priority="16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{0AFBEEE0-3146-465C-8586-740518C4927B}</x14:id>
        </ext>
      </extLst>
    </cfRule>
    <cfRule type="dataBar" priority="16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{9EA70261-E739-4CC9-8E70-342FE6BAA988}</x14:id>
        </ext>
      </extLst>
    </cfRule>
    <cfRule type="dataBar" priority="16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{3D00CCDE-7F3F-4F73-B37B-C5C851F4CECA}</x14:id>
        </ext>
      </extLst>
    </cfRule>
    <cfRule type="dataBar" priority="16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{E9FE451B-2221-4CE1-BF84-88A2EBBBB3AC}</x14:id>
        </ext>
      </extLst>
    </cfRule>
    <cfRule type="dataBar" priority="16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{339F90A4-3DD3-45A7-BD98-A6E187CEDA6A}</x14:id>
        </ext>
      </extLst>
    </cfRule>
    <cfRule type="dataBar" priority="16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{C9DD3E48-9CBA-4FB3-918C-420E38E79F62}</x14:id>
        </ext>
      </extLst>
    </cfRule>
  </conditionalFormatting>
  <conditionalFormatting sqref="K82">
    <cfRule type="dataBar" priority="15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{98FD7473-129E-4A41-BA98-C8BDB992EDC4}</x14:id>
        </ext>
      </extLst>
    </cfRule>
    <cfRule type="iconSet" priority="1520">
      <iconSet iconSet="3Flags">
        <cfvo type="percent" val="0"/>
        <cfvo type="num" val="0"/>
        <cfvo type="num" val="0"/>
      </iconSet>
    </cfRule>
    <cfRule type="iconSet" priority="1521">
      <iconSet iconSet="3Flags" reverse="1">
        <cfvo type="percent" val="0"/>
        <cfvo type="num" val="0"/>
        <cfvo type="num" val="0"/>
      </iconSet>
    </cfRule>
    <cfRule type="iconSet" priority="1522">
      <iconSet iconSet="3Arrows">
        <cfvo type="percent" val="0"/>
        <cfvo type="num" val="0"/>
        <cfvo type="num" val="0"/>
      </iconSet>
    </cfRule>
  </conditionalFormatting>
  <conditionalFormatting sqref="K83:K84">
    <cfRule type="iconSet" priority="1514">
      <iconSet iconSet="3Arrows">
        <cfvo type="percent" val="0"/>
        <cfvo type="num" val="0"/>
        <cfvo type="num" val="0"/>
      </iconSet>
    </cfRule>
    <cfRule type="dataBar" priority="15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{2E94C81F-F886-4E09-9EC8-9C510F28D40C}</x14:id>
        </ext>
      </extLst>
    </cfRule>
    <cfRule type="iconSet" priority="1512">
      <iconSet iconSet="3Flags">
        <cfvo type="percent" val="0"/>
        <cfvo type="num" val="0"/>
        <cfvo type="num" val="0"/>
      </iconSet>
    </cfRule>
    <cfRule type="iconSet" priority="1513">
      <iconSet iconSet="3Flags" reverse="1">
        <cfvo type="percent" val="0"/>
        <cfvo type="num" val="0"/>
        <cfvo type="num" val="0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4" orientation="portrait" r:id="rId1"/>
  <headerFooter scaleWithDoc="0">
    <oddHeader>&amp;L&amp;"Arial,Bold"&amp;10&amp;T
&amp;D
&amp;C&amp;"Arial,Bold"Grain SA
Morning Market Commentary&amp;R&amp;G</oddHeader>
    <oddFooter>&amp;C&amp;"-,Italic"&amp;8Everything has been done to ensure the accuracy of this information, however Grain SA takes no responsibility for any losses or damage incurred due to the usage of this information.&amp;R1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1E03EA-F71F-4E39-9482-6C7E523F1A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398AAD-C62D-4C3A-852F-EACFA8CAAA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247F6E-D1A8-4097-9BD8-6739AAD51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</xm:sqref>
        </x14:conditionalFormatting>
        <x14:conditionalFormatting xmlns:xm="http://schemas.microsoft.com/office/excel/2006/main">
          <x14:cfRule type="dataBar" id="{0E60ADE9-414C-466D-9C90-8FC96C6492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B27:B31</xm:sqref>
        </x14:conditionalFormatting>
        <x14:conditionalFormatting xmlns:xm="http://schemas.microsoft.com/office/excel/2006/main">
          <x14:cfRule type="dataBar" id="{F1348617-6694-4474-9BEC-D330AE91C5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B27:B32</xm:sqref>
        </x14:conditionalFormatting>
        <x14:conditionalFormatting xmlns:xm="http://schemas.microsoft.com/office/excel/2006/main">
          <x14:cfRule type="dataBar" id="{15FA3DEA-59CA-4CC5-B4D5-C6EEE57F5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B27:B36</xm:sqref>
        </x14:conditionalFormatting>
        <x14:conditionalFormatting xmlns:xm="http://schemas.microsoft.com/office/excel/2006/main">
          <x14:cfRule type="dataBar" id="{FE7A3873-0E7C-4425-8AA2-BF57CF67E7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</xm:sqref>
        </x14:conditionalFormatting>
        <x14:conditionalFormatting xmlns:xm="http://schemas.microsoft.com/office/excel/2006/main">
          <x14:cfRule type="dataBar" id="{345DC424-FF4D-4217-8DC2-2D8CDC5213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70CD77-D6B6-41F5-B8F2-74AED3B0AD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B32:B36</xm:sqref>
        </x14:conditionalFormatting>
        <x14:conditionalFormatting xmlns:xm="http://schemas.microsoft.com/office/excel/2006/main">
          <x14:cfRule type="dataBar" id="{86E51F08-FB56-493F-B27C-1751D82E9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B44:B47 B42 A43</xm:sqref>
        </x14:conditionalFormatting>
        <x14:conditionalFormatting xmlns:xm="http://schemas.microsoft.com/office/excel/2006/main">
          <x14:cfRule type="dataBar" id="{772E9C7E-7A43-484E-A059-B102674F5E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CE1ACA-C4D1-42C7-950A-3F6ED600B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584C86-F689-41FA-8B92-BE88966376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F590BF-981C-4DC9-82AD-9DCD0D22DF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29B817-E6AC-4D08-8DFC-480E1EE8BD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25FDFC-92B2-4827-B85B-4941456D08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CB78D0-D903-40AC-8346-2609E46957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4760EC-ED43-4853-BE21-992683A963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840B6F-A6A4-4206-AA1F-727DF81BD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5C45FB-3E63-4F99-BD47-82EC398348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EE8D38-CBEC-47EF-8E00-05222EF6DC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B55:B57</xm:sqref>
        </x14:conditionalFormatting>
        <x14:conditionalFormatting xmlns:xm="http://schemas.microsoft.com/office/excel/2006/main">
          <x14:cfRule type="dataBar" id="{247652C7-A31E-4F48-9220-C0ED51959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B69:B71</xm:sqref>
        </x14:conditionalFormatting>
        <x14:conditionalFormatting xmlns:xm="http://schemas.microsoft.com/office/excel/2006/main">
          <x14:cfRule type="dataBar" id="{BBDA3250-C075-4D91-B9A0-DC39BC0C93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E9:E11</xm:sqref>
        </x14:conditionalFormatting>
        <x14:conditionalFormatting xmlns:xm="http://schemas.microsoft.com/office/excel/2006/main">
          <x14:cfRule type="dataBar" id="{22921D1B-7042-4F99-BD5D-0BD79B4B30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E14:E17</xm:sqref>
        </x14:conditionalFormatting>
        <x14:conditionalFormatting xmlns:xm="http://schemas.microsoft.com/office/excel/2006/main">
          <x14:cfRule type="dataBar" id="{E6CBD4CE-8E37-413D-ABE4-C61FB8776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497201D2-85D7-4847-AA75-608794DBFF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E27:E36</xm:sqref>
        </x14:conditionalFormatting>
        <x14:conditionalFormatting xmlns:xm="http://schemas.microsoft.com/office/excel/2006/main">
          <x14:cfRule type="dataBar" id="{A2970CB7-0060-4081-A61B-E57944C52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5542D6-88B6-4537-8A5F-0060E83E64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B286D3-F253-4850-BE58-170E6A829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3A3DC7-0BC0-4705-8AAC-3DAEC9520A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4A6B5-31D6-44C6-8047-5CDA7CE90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7B50D6-A994-4921-A227-EF68B7E578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606710-2B89-42D1-A8C5-EFACDFB3B3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4697D0-260B-480C-A262-C77E1787E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17704A-E12A-4C76-8D66-1BFBC39399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DDD671-EF5E-4077-A2AB-9BAEFF817F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524968-A37D-49F7-8BDE-1BECE733EB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38F8CB-0C3A-42CA-8C4B-9C7302D922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B4CACD-3117-48D6-9A3F-DA7AF7261B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CE5EBA-3491-409E-A03A-69F0BE77D2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78399D-1913-4AD7-8833-CDB089887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8E73A2-56BA-4CA6-898C-6B0961CF31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BB3CDC-5B9C-4886-B495-C00687EDE2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0AAE72-DB08-4C21-AABE-04056EC493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10689E-391B-40CC-A99E-FA92343F1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5EA0B7-0326-41E2-9CBC-69706753ED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08394-53B7-47E6-8534-DDE9D1C63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ED10FD-AEE9-45EB-B784-4AD4DFB6D9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F59E48-8679-459F-91F0-1C890EAB98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3E1389-984E-403D-AAE9-15EAD305A8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519F6D-B103-4BA6-80BB-AC20AD68E9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C258F3-69A0-4477-AEBD-77759B03C3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AE98EB-4BCA-4F09-BDD9-1E99DACC01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389928-3BA0-4551-A59B-4E3DC3A918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979746-7792-4230-8D2B-C69AD5EA17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19306C-D7A1-482D-A4A9-01CFD594C2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3D2C83-6867-44E9-B4CB-692C27996A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93F3B8-990C-44D7-B43F-EA2AE29C4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5F8D1A-A3E2-406E-B6C6-E73B4F1D20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235577-A374-4DFE-A996-7C7A98EA25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B5D889-CDEA-4B1E-B93A-D3F31C043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B31D50-F720-4BCE-A684-822FFF311D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C3B634-2A8B-4605-BA98-9506B26154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D23383-7CE8-4438-99D6-C9C654FDB8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7CFD2D-33D2-4A19-8375-F6AFAA571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BB6AF5-E08B-4C97-9F96-9F48BE6A7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97C4C6-4F98-4C31-B783-13927596C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397C72-120E-4777-8F69-86579D1B27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933C35-2D2C-402E-898C-86AC3787C2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150D4C-84DE-402D-ABF7-6CAC934DE3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B11B7C-7FBF-43F8-834D-BCFF02F0A8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80DE40-01DE-439D-938D-80BF9B8D1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E8AF8A-ACEE-4197-AC4A-52EB23E781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1797B8-2656-4981-9C51-AEB2827BC0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E0033A-09C5-4B25-8AAA-FC748FD70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9515D3-7FCB-4403-BF36-FCABC1EBE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E83D7-19C0-44F8-8E97-9DEF78770A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A417BD3-F5D6-4E71-8086-776330091C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753377-DCAA-4EB6-AF4A-42CBE2B92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6C9B1E-8DD1-47E0-A8B2-C578D9E487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7C12DB-6700-4354-88B1-9EB743D2AF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FE1EFA-C5A7-44F7-84DA-11B7C7EF4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354C7D-C617-448F-BBCA-4271C5430C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4C2DF0-D195-417E-B87A-81F74872D9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AE8FC7-6B9A-4CA0-85A7-2B9C2EA0F2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451FD4-315A-4545-94F5-1835F2150C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823910-C702-4974-B0AA-B920C4880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B28F76-63D8-468A-AB70-E91C2C1C05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23D6DB-235D-40A3-885C-453D0CE5D3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BF9921-C9EB-4EEE-8292-B646E9B5BC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5EF2BC-A55C-42E4-B659-6E494719F5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6F6C2A-D8B4-47CF-9B52-EF277A353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396AF5-6FA7-465D-A0F2-B5DA25C920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D054D2-10FD-4B42-ACBF-E7C0242BB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70E7EF-AFD3-4BA9-AF8C-360D5D4FF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EAB368-719B-418B-AE10-6FE38DA9B6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178A91-F62C-4670-B128-F11545818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DCF058-2DCE-4151-A391-35B7749AAF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593A96-F811-4940-A685-992ADF61D3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82756F-519E-4F03-AD8B-99A191398A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7F6182-C74F-453B-8828-8F3281644C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98BE55-268B-4FE5-8266-E40E2A1D0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302D14-F866-4975-80AE-39439CB586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6FAB2F-9724-47C7-9940-14C7D95BFD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CB0D6E-4D0F-4C89-8849-E2E92B721C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7CD5A7-134B-48E4-A2F5-6AC383864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A55AB6-8094-43C7-8E82-C1682DDE27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0D5E12-280E-41AB-BFA7-8FEE63FF1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09EE35-E04C-4A72-A8FC-275BEEEB70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996031-8B7D-43F8-8664-416BD8D11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1877C5-E2DA-41C3-B0CD-404700DD97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CF4D99-6E37-4FAC-952D-EC99BC5610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79565D-8F83-4F12-86C2-E25147269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F65A63-4542-48CA-AD04-5189EB4A94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F44A4F-6A41-478A-AF78-503461F3A5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55F8A5-CF43-43E5-85B3-E305097E39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A4DFE8-9431-4C0A-AFE1-A0E09FF8FE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7D143D-88B6-44DE-9241-17B2D74F5F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A8788E-CE56-404B-B7A6-1F387AEB25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31B5E4-75F6-47E9-A9F2-F05158E5D2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5A4889-C7F3-47D6-8998-346D0E3EF8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122B7D-7CA1-4013-B012-196D865090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620C20-6418-442B-B45D-D8D05E9F63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997DFF-4AFD-4C60-A9DB-F2362ACE9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D6ED9E-0295-4B03-ACDA-7BABEBDF9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541000-F917-4E87-80BB-0DA428551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4B5FE-FB9C-4021-9343-C2296FC48D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68DF6F-33EE-4DB9-B148-DA1BDF8D0F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AEED34-DEDA-4000-936A-14CE5731D8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BC8599-CAEA-4674-B5EB-958EB03C00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265C5E-C6BA-4ABC-8C8E-4775B0D7AC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F192D1-3310-4A9C-9386-BD476CF313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C2B1D7-52F9-4F78-A158-3FF66BF807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68B001-5B54-41BB-BC0D-8578EDC284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0DACD9-7152-4E78-BB0B-2DBB1726CB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1B089AA7-29F2-4E57-866F-4286D5DF63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E55:E57</xm:sqref>
        </x14:conditionalFormatting>
        <x14:conditionalFormatting xmlns:xm="http://schemas.microsoft.com/office/excel/2006/main">
          <x14:cfRule type="dataBar" id="{5D9135B7-9A79-42B1-AA49-29017832F9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79CC11-5AA6-4B1E-A936-F0F5A87CBB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5E72C5-376B-4FED-B2A5-377A67627A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8E5D2D-601E-4EBC-8FDC-B26ECD815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D65E92-FE82-4D01-B11A-3800E39997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561040-D33D-43A1-A904-9B496D203F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8BE33B-F9C9-4877-9E44-33B3C2971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F558E4-7B34-4A20-9EC9-5743B0DF7D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29822D-8A96-4DD0-87F6-804D9CCD53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E13A72-D4B2-44BD-ACF5-9A4D118211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9E78E2-3F4E-4F3B-B112-2A756C8F7C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B6F8A1-BC88-415D-A9B9-8899DFE33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347E04-8779-42E2-83DE-65EC1AE8B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884693-DAED-41DC-9004-872636D4B0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B10541-EE28-4C06-BE6A-524582526A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0E451F-E3C1-43CF-854B-709C631E1E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FBB45E-F0F4-4365-BE9D-E2DB733CDA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8E758B-24A0-4CE5-8A17-C91FE16D3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98A487-216C-4D76-B07A-18D83FEA56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AD7095-AF3A-4A65-9E2B-35CD2E5BC3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AAD4AB-64DC-4D2E-A640-E8FE18824D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50FE8C-0E62-4CB8-89DB-5E39401840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7D320C-3A67-44BD-B443-42FAF94B1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C0D7A3-A1C4-47DA-A31A-0A8365CA7B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A1BFEA-41B8-41A1-B5E1-044DA473A7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29AEA3-6208-4BF0-BDD7-7429A7F8F2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B1B5AA-13E7-4D02-BE53-8D4760C74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A08FFD-7BBF-4380-9B7A-0BBC761B5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F60BD7-5A1B-4B1D-B652-FD3D5BA30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F97CAE-BE61-4E8D-9C26-37C8DE831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58D575-8FA1-45E9-B675-5ED9C89593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1DDB11-2352-498D-8BC6-C42BE07D3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4F76E6-A946-4FFB-9A46-B03906045C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07658A-7CC1-4037-8074-BEBB1567CD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F42289-B349-4D69-9C34-FA1E66896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788E4C-0FCE-4D4E-9FC2-68E64EA26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AA80B2-A46E-4ECC-9A9D-C317BA502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E44F1E-350C-487D-BC2F-695612AC6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830E3F-316A-4194-B486-3998844F57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B638A8-712B-4588-8AA6-93134628CC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87AD04-BD93-4F12-A7A4-307D71180C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9B642C-04A0-453C-BCD0-B697E70E89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51B311-B245-4EBA-A330-2DFED03BC4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422C6C-BC8B-4CF4-8F0F-F874F2D9F9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E9FC3-FFD8-4B17-8BDB-1F8C32D95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8EA244-289B-4825-828B-706209DF5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8A8A44-5875-4559-BF3B-EF9098DE4A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F01DB0-9F63-4675-885E-6584DF6ED7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CDA713-1D2E-4C2B-80E2-220F002323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F6C0DD-A593-437C-8A0D-0F4F498A5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806F8A-4B0A-4A66-80D2-FD6FBA8FF4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76B45B-C120-428C-BC07-FE2EF7A77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F19D0D-CC8C-44AE-95EA-7ED7D12EFC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E346F-C9DF-41CB-ADAE-7ADC745A71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EC3B89-3C74-4FC6-9F1B-71D41B4AE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56E4AB-C6D9-4256-AA54-96E12C665D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F77D24-18B0-4A20-BF4E-B8BDE7D01C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6A7E22-B4D9-41D3-B089-435BFA5D72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C920BF-C109-4756-A2B1-B42EECAACA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EEDF93-AE44-481C-9449-D7864555DA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56AAAB-2E6B-4F6E-86EB-75C80CAAA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D0EE81-6856-4393-9C43-8D910A7595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253751-5E4B-4215-9183-6ABF67F2C9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ADC3DF-932E-47A0-8B04-A01EE0CBD0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4A9C55-D13F-4CA2-B0D4-F7E363183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A7117D-1C50-4043-B66A-D0313F559E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0C4B238-654E-4752-9A76-4BC0B71889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EFD8F9-ED50-479B-8CB9-A6B376E6C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821B6B-90A5-45DC-9287-23FD0E4FDC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25304C-B048-4CD9-A8D8-98B4018811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677D14-2C61-45F2-8AEA-4A5404CAB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A01170-29C3-4F8F-B183-75C75EBF4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1F121B-D30D-4F43-B4B6-8A1C19D852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5727D4-1103-4773-AFED-57345E37D5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074097-B4D8-4B89-A244-1E3ED4B87C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9EDC20-1198-4C90-BE69-59D79145FB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75FD83-AF96-4BA8-BB05-8FC032CCE4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D48193-BD36-4F44-AD0C-7483815F6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22A9FD-FDAC-4583-A649-C349568E1F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2D781A-960F-4524-8E55-045FE732BD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E57E38-D193-418A-8B08-C52F8F3F4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E5EBBB-3B21-4140-BB10-98033473F4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6A56F8-C188-4713-89F6-3C046DC887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D3BA48-9623-4F04-AF40-376D9E79F5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B74E5D-E8A8-4854-B587-7FDB3BE3CB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40EC66-E8E5-462D-B555-7723EA84FE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A9C331-A503-4AA6-8E06-8A3D955804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5047B6-4967-4A6D-8F97-97A8F4FEB5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43C326-B1CC-4D3C-89F1-98E1B2EC5C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5240CA-E9E9-452B-8C8F-FA0446B0E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8E97EB-168D-4ECC-A420-8C85E971A8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74BA0-E06C-4BEE-B647-3F78013037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70F18D-60CA-423A-B810-BEC411DFC0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5A9424-E6CE-42CB-902C-81FF748957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FC3AFD-C319-4A58-B8D9-27C8FC2200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A1B3DC-9C49-4BA7-9A7B-1D00A8F1E0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5B05CC-DDC7-4B4C-98B9-E64CA1FF1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036A96-DE6B-4EBE-BAE8-BACE90C05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2838A3-9864-421B-80D1-2B551CA49F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ACA2FB-CE7D-4C72-8228-E8BFFC7C17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4D67B0-FF91-4B10-99A9-A140C9F7A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DAE3BA-BC7D-40FD-9679-E5977D2A29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2A7D5B-5D6D-411E-B5F0-7BD9DA74A2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F43EE4-9C79-4D66-8744-314D80E86C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82A159-C2DF-4395-8AFF-1CDF92B2BA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E03773-51FA-431D-9BC8-919456EED3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347599-A4F5-4B7C-ACEE-43D5BC957E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E635D7-00B7-4411-A8D8-557EA6E3C6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A5BC59-5CAC-4EFA-9B70-EB97B1472E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</xm:sqref>
        </x14:conditionalFormatting>
        <x14:conditionalFormatting xmlns:xm="http://schemas.microsoft.com/office/excel/2006/main">
          <x14:cfRule type="dataBar" id="{AB6436FC-2BF7-4894-9D65-35FF56B0EE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E69:E71</xm:sqref>
        </x14:conditionalFormatting>
        <x14:conditionalFormatting xmlns:xm="http://schemas.microsoft.com/office/excel/2006/main">
          <x14:cfRule type="dataBar" id="{8D14DC09-3561-4651-8A9F-B88E4449A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201858-7643-49A8-851F-29C9F3CFBA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1A56C5-2213-4E44-AA55-BB0F14998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ADC237-328A-4510-B3E3-926D30E4C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BFD3A1-2D8D-4490-935F-5131172946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A8FC4-BC84-4E57-87BD-3771156A06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80863F-2D8D-4534-A84F-3456F70716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720665-2B9E-4EC9-A500-B38E725E9C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7708A4D-D62F-4752-BEB2-7D85AE3559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483611-BB78-4F7F-A264-08E1A836B2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8D107A-E8D6-4CD7-8818-F25BAD75CC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EA6643-4CF2-4939-BE5F-ACEB57E7C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2F76C6-0910-4E23-B802-29FFE2A41A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CFF854-BFA6-4130-AA13-725916EFD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DB1085-6AEC-4587-899E-F80824418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77A6F8-879D-4FA4-9037-0CD4C46DC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9CE14B-D83E-4B1C-810F-CF6BD81C3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F429DC-02EE-4A7D-93EC-152E30634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307E5B-F264-4A32-BB32-69B767AEA6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980EF2-E208-4AD1-9CEB-66B83AB26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9410BE5-F81B-4E89-B643-2DAD2AC37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17B570-9645-4F7F-BCB6-4778AD6B03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1120A2-42E0-41B5-AD6F-F132162518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2CB720-49C3-4B86-97A5-BE290DF6C1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619ED4-E00E-42E4-A25B-29228AD923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C57C06-DD3A-4D0A-93E4-4623E4A3C6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47915A-940D-4C67-AA26-5F3D139F2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6D1ABB-4DD3-45E7-B2D0-E68832B033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AA95BE-872D-4CA8-B0FC-387F8CCCB7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97841A-B683-4A23-84B6-3F16C08CBC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0655D0-B56F-4CB5-8E64-BAC3096393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1D0B9F-0A18-4433-995A-DF24CD04A3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D9EBF1-022F-41F7-B08F-240074D81B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D938EB-F71A-4E84-AF8F-1635239C08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CD3BCF-8FB1-45EF-889C-405DBEF49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CB74D6-3F95-4AA2-B56F-E1F77D3DA6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70F91C-7F86-4C1A-A42C-ECF5163A7F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4D7572-2511-4708-8CF6-FF978E367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EB1D72-5C90-482A-BBF6-A1529968E1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C63AFF-5C62-4368-B7C9-F18F13E68F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AB1D91-7DD4-4BFA-9690-9E44233293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003E4D-84A4-4BE6-9E6E-202BA8E242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3CAFD7-9AEF-47B9-92FC-3E3A697C9D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7BA558-0E19-429F-A8A2-ACD6B9298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EA2088-977D-43BB-8B6D-38EFCCA42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007B4A-12D7-41B1-A55E-C59487C85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C6D861-06EA-4829-9B66-B7C7C3AAB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AD2A0B-E81E-44EA-AC32-5F5156B39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C66C50-3B4A-448F-8ED2-A8B62CBFB3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1499C0-43EA-4782-9AB2-89F2E8925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3D9DEC-DEE2-47EA-A3CC-16485B406C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10D8F4-A2DD-43D2-A967-FF8ED11DF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1587D8-68B5-4E74-96B7-A685A7FF6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4ED2350-3BAF-4001-8191-96B0BAD0EF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C871B8-FEF0-4B5E-AA7F-0E8F3C40CA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AC49B5-2425-4534-949F-D49713941F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90A8BB-8F39-420D-9151-D25FCE7F38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07942C-21A3-4743-AC12-6D9EBA2F53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58C251-83A5-48BA-9710-2EE3257C62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DD9510-C71A-4E0F-A5E3-ECEECF419F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5BFCAE-048B-4B51-BDFB-A82072AF6A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1CF5AD-99AB-497C-AB25-A1BC936ED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993108-4368-4E8F-A5C1-F3BC39D704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E78C7C-2A38-4316-9E00-7B74A821B1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1712D2-E18C-47FF-B90A-7C032CCCAF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596CF1-B25B-4F0E-B751-A12C377C75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D1382B-F732-4691-AC03-42F5650171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EC4253-F3F5-46CC-9B92-B1EA25A1F4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682E0F-11C2-452F-889C-A0D8F48F37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154771-0142-4466-948A-C4A93B1927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A79B1E-CC9F-46D6-B9DE-B8BE51954A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A3D0E7-D58A-4D37-B1C4-6D260FFB38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F38BEE-5E80-4131-85EA-EA384AB12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3141F4-EE4A-42A6-8504-9D93D3E6A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051C19-EEF2-40F3-85C5-26923E419D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BE2CBB-4A6E-4D7C-8F27-37A0EC6BE7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0AEBBE-3D1A-454C-A72A-6EC3926866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CC3C0A-C004-4EB2-A1E4-E71357FDB9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EFDC89-2E83-4CE4-9C98-F9C8135E81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47B6F1-A924-4697-B723-C415281F4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7B3AD7-999C-4066-95C8-DDB7600CDE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804F22-E01E-4846-BB50-91CB0A4264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3D45E4-2BF0-4E5C-A89C-0DCA8FA95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BE4551-D9A9-4EFB-8B88-F68603289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EA726D-58C9-4228-9599-DD200475F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06D786-D16F-471E-BC8D-60A7D53D15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9847409-1887-4CF4-AC4D-594D55662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F559A1-B906-486E-9976-7476C8BB30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F40051-C6A5-4FCF-BCDF-9E7D9A95D2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110CB0-9D66-4732-8275-0AC3EED488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BF2AC2-C18C-48FE-B5DB-9E4EFF9AC1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F87190-51CD-423F-960E-A23C88A004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4963B5-AC08-40D3-AC37-C2C78F1C62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84B4B4-AC54-4115-874A-BBB1FE290B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EAC62E-7394-4D90-90A0-3F6AAE2E80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1CBDC2-D9E8-4B84-8B3A-D15BB20385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159B92-C516-4A62-8E52-6A29E4DBC8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6D1A47-227A-4638-A60F-ABF7A42CB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646968-F1AB-4C70-B823-B60EAEF3C4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459051-04E8-46AB-B803-02010A6F4B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B80B7E-477B-4741-9655-3F06856C42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6437ED-A522-44CF-B95B-63FA0E0C02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C2555A-F9A2-439A-8F72-839A85C65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08BC89-9E3A-499C-980D-93F9A433DE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A6C236-776D-4FDC-9265-5793028AA3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E13222-1DB5-4D3D-80E0-05074D8759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CFB92E-4019-42A7-99AC-77659FB91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AE000B-E3E0-4129-B45A-DB90EE4C71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85D43D-6D2A-46D7-9285-4FF4743158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E74</xm:sqref>
        </x14:conditionalFormatting>
        <x14:conditionalFormatting xmlns:xm="http://schemas.microsoft.com/office/excel/2006/main">
          <x14:cfRule type="dataBar" id="{64D5F525-4DA5-41B5-9E6E-B21F8BAA5F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E82:E84</xm:sqref>
        </x14:conditionalFormatting>
        <x14:conditionalFormatting xmlns:xm="http://schemas.microsoft.com/office/excel/2006/main">
          <x14:cfRule type="dataBar" id="{A48F3B4B-B202-434D-B200-FC19EB4B7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H9:H11</xm:sqref>
        </x14:conditionalFormatting>
        <x14:conditionalFormatting xmlns:xm="http://schemas.microsoft.com/office/excel/2006/main">
          <x14:cfRule type="dataBar" id="{B2CE927B-9817-40FB-8324-D6795570E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H14:H17</xm:sqref>
        </x14:conditionalFormatting>
        <x14:conditionalFormatting xmlns:xm="http://schemas.microsoft.com/office/excel/2006/main">
          <x14:cfRule type="dataBar" id="{31B7B635-ECC8-47E3-BC98-0E31F756A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70AD63BE-9E97-4D10-8203-F4980E4BC3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H27:H31</xm:sqref>
        </x14:conditionalFormatting>
        <x14:conditionalFormatting xmlns:xm="http://schemas.microsoft.com/office/excel/2006/main">
          <x14:cfRule type="dataBar" id="{998E8702-1F44-4928-A065-699D9C05A3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H27:H36</xm:sqref>
        </x14:conditionalFormatting>
        <x14:conditionalFormatting xmlns:xm="http://schemas.microsoft.com/office/excel/2006/main">
          <x14:cfRule type="dataBar" id="{346F8423-AEE5-4C6A-8CD1-A066F3519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578746-3FE6-482F-8110-E61F1D5A8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H32:H36</xm:sqref>
        </x14:conditionalFormatting>
        <x14:conditionalFormatting xmlns:xm="http://schemas.microsoft.com/office/excel/2006/main">
          <x14:cfRule type="dataBar" id="{E1E55194-8266-4E83-A7BF-EC8362C056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AACE0F-E599-4D37-880E-018AEFF78C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CC284C-27E4-414F-952D-E716DFE848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A02AD1-5DB4-4B9F-936D-6D20482A2E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BACCCA-4589-4F93-989F-F6A951CA6B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DBDF00-0401-46D7-B9B4-7C75AB00A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492482-2315-4F58-8F58-5A61FE6A89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7C1C74-C34E-41E5-9312-ADEA8593AD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EAC50F-3915-4F81-93C8-8A8C99AEBB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93E0C9-B18F-4333-B35C-7538310574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9CC25B-AE13-4C55-B37A-5FFD42434D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27A4FB-42FF-466E-A909-C055E6F16E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23B3F3-18F0-4A50-90B9-D61F6B48D1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126D8F-5E78-4FDB-A8C8-CD00272504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DFD95C-9829-45D3-A2CB-2372F874B6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746CC7-D338-44E3-996A-C8DF17A64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317B85-8297-4B30-B762-8FDC2AF36E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D14E06-D8F3-4DEF-BE14-182CEF22E6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CA8420-684A-4A30-9606-2B86EEF102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D89098-A153-4D2F-BD40-F156EF6DA8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476366-4749-43C4-A5BE-D6E2E28713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4333F4-38B8-44F3-80B5-6E3E8117A0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856EC46-8A31-49CD-9D55-4E35B63FAF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A36763-46AD-481C-9488-C53265208C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89C9DB-6DB5-42C6-8F3E-B1F6AD367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C0FD12-1995-43DE-B013-0D0B19A45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154C60-595D-42CF-AC5A-331281040C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2E9F67-B952-46F1-BA2F-F2D11A8DAF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E88DA2-5FF8-4A89-BD19-22B98192A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40BA3F-11B2-4096-BB39-ED67781A4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41E3E1-C8E2-4B0E-B9DA-2A50E4623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C53913-B041-4C3E-AD1A-F843FA4BC9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271589-0897-419B-B24F-00E494FC46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9227DF-E406-42F7-BEEB-10A15F041B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AB976A-79EB-4D14-A702-6505EBA9E3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4B1F92-94E9-483A-983A-4B643C1273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4DFDEA-23BA-4A75-8EA6-373FD611CB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2D196A-C5B7-426F-9B88-D23A07CD97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2A0D36-FDCC-4ECD-84D5-85999826E0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381D1-51BB-4DD9-8879-BEC7858E2C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504FF5-969E-485A-9768-3794436162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BDACF0-6FF6-4CF5-A188-926522A22D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EF344D-FEF6-430C-BC44-D224062343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CF02BB-F504-41CA-804C-4E5600DDC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FF5CD3-B697-45F3-B6B2-2A9BC63C6C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18CB61-17CC-4A1D-A5C5-1366B26459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858EE5-2301-4FC3-B3C6-1A4ACFC34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E222AA-D649-43DE-85CE-D4BB7E907F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892726-919D-48AF-AA0E-1EE3866B6F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1D014B-2707-431A-A59D-B056729998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FAD1CF-5E50-42AB-9323-E732E964B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FC8D31-52B8-42A2-B301-1D891B38C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61AEF6-BA89-4A87-88C6-B89D26EF7D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F7F6EA-0189-44A0-BA20-F0E95E37C1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978145-2687-4977-944B-933C968A3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CC1C6A-F7B4-4159-87C9-D5EBE5BAA0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667E57-3013-46F5-A8BC-1FCDBDE242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495993-5E7B-4AFF-95B5-51632BA3DB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8CE5AA-E0AD-4D97-BAC4-C811F91968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452A4D-83F6-4246-81A5-1020391F7D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33068C-80F1-47ED-B2EB-9ED0598FC4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782411-846B-4842-9938-5219EF5D20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3B5D93-6C01-4504-8678-41F04CBFBD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BECDFE-EEB0-44C1-9869-4218BFD0CB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7D3F7D-D8E4-4FC3-BE6B-44E0F5E4F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F862CB-B078-4CE5-AC4F-65D5B0936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AE09F2-A103-4D01-9DB8-3064080855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560151-914C-4477-B540-C162B97B87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E84233-95D5-4F35-B5EE-4CE4EB297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54B6E3-194C-4DB3-A84F-830CD96F3F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13E2B5-CBDA-4A5D-AB20-196D2DDDF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257972-E5AB-4F64-9D18-31A7802842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471CE8-65B1-4A1D-9FF4-289C95DC4E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E50191-54E6-4842-A306-3F74DA3E7E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EC9585-8AAF-4EB4-998C-168B903F79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DA5265-5A84-4698-99B2-6D9F10A792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7D2CBB-2A32-41F4-A04A-1CCBA94E4A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3AC4FF-2F75-43E0-A0FA-692AF220E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DF2ECD-EA5B-4F7A-A0D2-841E9E6F4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7EBD21-0AE9-4DF5-B50D-C178E8B4B4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F82A31-31CE-470F-9B58-2E6FF29B6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D44661-B15B-4CA3-8F23-F15DF1B69B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BA4914-ECAB-4EAC-9B60-FEF0488BA5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FC5F76-4AAF-4DB6-AFC8-4458B18F3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F91ADA-F917-4ACD-AEE0-740A90D07E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A2017B-33A7-4813-8BC0-38C497924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81632A-5D9B-47D1-B14B-16EBAE3FC6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9C6ECD-3CC1-4EA0-822E-EE57E6153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BA498C-8EC9-44AA-A8F9-56C2AD92BE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43CD03-63A3-40F7-A441-07AA073AD8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945E0D-F1A3-44C5-AC25-AA852C497B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5B64F1-152E-4CCA-B30C-EAE7B7FC1A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C83630-5708-4CC4-BCA7-76E0C67C6C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E8E7F8-914E-423D-BC43-12B1AFA9CF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7E49A3-EA8D-452A-B8A0-A527BA7A24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D5BD46-74B2-4120-9E4A-78468A02C4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832EF7-20D3-468B-AE28-4E2CAC21D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54A879-A04C-4DE7-ACEB-FBB79E0290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235313-00A3-4093-8BF7-28391F21BC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87CCC4-E30F-42C3-9CB4-843F4EA98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21EA56-D650-4DF8-9AA6-352DE9EF3A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2A448F-274C-4E72-94B2-0FD2AF764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81D70A-F0DD-4204-9B4C-66ADA2F88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82AEA2-A8BF-4F7C-A639-003C9C236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E944CE-5E20-4325-BF33-6D5000135A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CD9C11-B227-4068-9DDD-0534E4D705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A4D3CA-CE06-4EEE-A435-60700D0E7A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1BD0C7-4135-430B-8B11-66D9C80FD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DA4F0B-B389-4DDB-A0F2-2780246A04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H39</xm:sqref>
        </x14:conditionalFormatting>
        <x14:conditionalFormatting xmlns:xm="http://schemas.microsoft.com/office/excel/2006/main">
          <x14:cfRule type="dataBar" id="{E6747D8E-5280-4263-80C9-6BF611A9E8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6E42CE-90BC-4A70-ABFB-FC0A992AC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89C86A-9908-4D67-8B21-29CDD5203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709666-E1A6-492D-9460-93F4B3341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80B091-2B44-4389-8FF3-B1C06FF8AF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E80AD3-8897-4AD3-B88F-36F6F8EDB1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2601BA-CB3B-4DE8-AE1C-B8D71F5F93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302D8A-85C4-441C-892C-CE2CE80D31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A2C0E05-1AB7-4AC2-9D45-24F630FEDA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3A8432-C978-4118-8577-E503360357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0CF4D0-4B06-4072-A059-8F685A84D1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11C366-32EE-4072-BDBE-5A309390D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7C37BD-02D2-4541-A850-954A620ED4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3C57E2-5E3E-44A1-8C07-F955C6F6DB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E6D736-CE84-45B8-8AB8-5846CEDD0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DDA459-4AE5-46DC-BBEE-A0C161B80A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C4B527-9C92-45FE-AFDD-AE4D378803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EBA62E-24C4-4C9B-A7CA-1E35C17678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8130B6-C11B-4A5D-A347-D6FCEF06DB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3475F5-FB20-4C48-83DB-AA03B28865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E0922D-AF1C-4F66-8361-24EE532FB3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B32D06-D5F4-4D68-AF9C-EDE34482B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E663F9-DC62-49D7-B1FB-2E7D126E97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8728B1-68C9-4BB7-B9BC-F4CA7E1A8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H55:H57</xm:sqref>
        </x14:conditionalFormatting>
        <x14:conditionalFormatting xmlns:xm="http://schemas.microsoft.com/office/excel/2006/main">
          <x14:cfRule type="dataBar" id="{83F1BC5A-4506-4D28-82A7-9CDAE145C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FC4242-5DD0-45E4-AB33-BA4DD8F7E2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DB1B9B-1E75-49B6-AD20-24BA3D725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1DDC02-470D-46F3-96C9-1C3BFA4195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CFB220-059C-48FE-883D-E51348AFD4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7AEF61-86C6-4C42-B944-D4D11DEFB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37C541-FA0E-4EA6-9E1D-4A22E51ACB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054072-8BF3-41C2-9612-B45EEB8D8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CC6859-9A24-4C09-BEA8-C286B1F21D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85D20B4-D808-4D96-AA3F-C2F7C3D0ED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AD5082-B0FE-436D-A226-0D56BCB28B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0A79F4-9FDE-46C1-B811-DC1BC35306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733A4B-D073-40B2-9A63-189019A003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17542D-05A1-476F-9650-7951AE2445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CA1211-FEA9-40FA-A51B-10878F547D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5B8F5A-1AEA-453B-AF8D-879AE3BF3B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F74540-1222-4584-8BD0-6B9D117CEF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8118BB-6400-49C1-9F1B-9FF0370C7A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1CB0D8-F517-4812-BD25-553C46993F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602D33-4501-445D-B774-3DB98DD00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C1004-4CC9-4878-91C5-99247ACB08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2F205F-507F-48F6-BA59-91CDEFACDE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926B4-7AC3-4472-9870-910DAC892D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BE1018-07B0-45C6-8274-AB6B1CB6BF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6A41AE-1162-4A2B-9256-837E2EF674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8EA3AA-037A-4876-9C44-94A4F0B7E9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180047-528D-45F6-B4E8-0B922FBCC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8840D1-7D7F-44A5-817A-5047EC30B1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87B621-E852-4DF7-BEBF-6C5C84359F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072F89-4292-4007-A205-E8F371080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E207DC-60FF-4923-9448-088EF60C01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C338E6E-824C-46D0-AE97-205B0E902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B538CF-E5AB-47C8-9249-0A975DC7C6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0A1820-6D0E-4570-B772-5EB8E60E5F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8711E5-2665-4BBC-88CF-39ABFB9DBE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EADD90-86BF-47E3-A096-8E4EDF5054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7F7AA8-8B6A-4EBB-B1DC-28D64A5D4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77B38D-1F9B-447F-A1E8-CD7198780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224E3E-072D-42DA-8F7F-1B56AF0DA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F80FC8-A2CE-4859-87AF-DD90A1C906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9FA1BC-84E0-4B77-976A-40FFFC65C8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D3F545-168C-46F7-9BEA-2D12D7447D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E659FC-C2F3-4687-B849-0341985679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F447B3-2A13-4125-9377-340C4CBCC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7C2188-AC98-4A62-B782-23AAF0BA1E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1438B4-A50E-4087-8B18-BE5DE2F5FF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27013C-8367-4D8F-BA69-9EC6313AA9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96EE25-6769-4B58-8165-76D40043B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CB0279-D639-4950-BE9F-A1F868BCC7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2F77C0-2A0C-4070-906D-2D57247197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059FB-7854-49F3-A6C8-BD8C4E5A8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A2E6D6-DB02-4B32-8BE8-89EE3CEF15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FE3869-280E-4142-85F5-170340035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60BA11-A543-4CA1-9E49-CB5190E41C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4E7D32-10C5-4D3B-9C3A-CB76EAAE45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B9C18C-0038-4CE1-98C6-67FABF1DCE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EA4436-62A2-49F1-9F51-4639BA187F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047F44-8BC0-4F22-A76A-E391AAB147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ED6EFE-9E97-40CC-9E34-DAF17C0B95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B1BFBE-2713-47D5-867A-FEA141F7EC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9DFB71-C3CC-4949-9BBC-56A8EC2CED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509F27-9F34-4353-A3A5-651667735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96DA08-68CA-4531-AA8A-EDA5572F62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85646C-451D-4B8F-9079-69EE6547B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DF15F4-0DC2-4435-A456-4E516E848A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02DE7B-AA88-45EA-9A4A-6F23DAFA1A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80E8D5-EF78-4E1A-A29A-D95EBF6500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2971CF6-E93C-4E12-BBF7-D6F60C0739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39BAC0-70A4-4E3B-B222-EE11903092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84B385-D682-4AF9-9A9B-936D2B37A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6CBFB9-246A-4C38-BAB9-492807D1B2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30CAE82-E2D7-4F34-9109-75F7986A04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9F4AF1-370E-4402-B2FE-03ABAB47DD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F7C30D-858C-4A46-83CB-3C6D11976C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9A5DF4-29B9-4A5A-93AE-CB2772316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CD5014-7EB1-446E-9E80-6C89F4053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CC794A-E4C3-419F-B104-C646DCD205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D92D3D-2017-411B-BB34-363B5A64B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D304B9-9012-498C-A543-2B9A7E09D9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852CCB-89B2-4A29-A510-6FD70F379A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4EABB8-3738-48E6-BFEA-E4C3DA3FF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7C725B-E94A-40B7-9F04-AE8437422E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3E7637-C18C-4EA4-98B7-C5824D885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A57FF5-8EC7-4340-B7CC-BFC92E7F90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B96A56-1ABA-46FF-B019-9CE1D64592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ED6DD6-415E-4F84-BD47-2B2D8FA60F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6606B4-02F3-4A01-BFD4-5EB45B72FF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F762EE-C20F-43F7-A4D1-CC89230A03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102B9C-36C8-4FD3-B743-F8B7EF6D1A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8A6A16-FA80-4047-AF5A-D2B36B7C4F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67EA52-9A83-4335-B224-40765DEA0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00FCE7-6D84-4B2E-B21E-213141289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9C319E-D72C-414E-9D11-3B07323B70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4B8B35-A530-45E0-93EA-B7144C436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2D0ACE-1E9A-430C-9DDD-7B9FBFC15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3AEBDA-D8AF-4521-9670-F306A2E9E6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04CE97-76F9-45BE-9E8F-FFFC97453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838698-AC07-4AF2-B764-CB093845FF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4F73C-8361-4DD7-BC7D-0C1B0E8726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D93C13-710B-456D-BA05-187341034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0E65F3-7FCE-4EA3-9F80-A1D338F76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D771D5-F284-4454-AF2D-0D05441A21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DCBBCE-46A7-446A-AABF-D638E24ECB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BF6252-E5C8-4C7F-9096-D86A789ED9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2586CA-592F-45F4-85CE-55C6568FF8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9AA7-1462-46C9-B862-AE6F88E8E5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215FCE-92A3-4B4B-9645-1A08DAD5D7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93B67B-6FBD-4705-BE9A-9CBD7E5B9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2C727D-FF99-4E90-B5CB-485A296BA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H61</xm:sqref>
        </x14:conditionalFormatting>
        <x14:conditionalFormatting xmlns:xm="http://schemas.microsoft.com/office/excel/2006/main">
          <x14:cfRule type="dataBar" id="{2C656980-4A28-4655-BDAB-85BF61EF5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08EC86-E1DD-497D-8F36-CAA7A35720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463D1D-65D1-464A-9F0A-C6090AEAE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3FDEEA-9203-4FD6-A3A7-D99DA27966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D6A366C-094D-416D-B255-9787B00FA0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917E10D-B066-471F-A481-691FD8F31F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3E077D-3CAB-4C75-9AB4-9CDF7F838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2367F6-A865-48E4-B80F-94AD781B4C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D12193-DDBF-454F-A82D-FAE9943BEA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D50460-DE43-4F3A-9AB0-675D17651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3CCAC9-C9B6-47A0-9BDB-6EC3E59942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92A56D-8C25-4C55-9917-19B0EB2E4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F36817-8FF1-48C0-8580-3ECAF51DF4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0CBFD0-FEDB-40E0-BD18-FE2A580C8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87B056-BD3B-4D2B-A95F-16E3A87469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52C5EC-1AC5-4BE1-A59D-CE66B0F441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89DAE3-4E83-4622-A991-B2FCC0985C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C2CCDA-1C3A-4479-9845-4011407624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071627-EDE2-4A04-9443-DDAAC5CA4F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FEF62C-8790-4DB2-99B2-00029C6EE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4383D2-E1FB-49DD-904A-A3C551B999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91C60B-72A4-48DA-BFEA-C41DBB9687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132B46-83E4-4DF3-8949-58BB0C7AC4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905AC3-E947-4B70-8B83-5BEC6BC3D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5225C5-E15F-49A2-90DD-B8761E2A75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6E94CE-A23F-4D13-984F-35067CF00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7454E0-D10B-45D1-9726-80C944DAB3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07892A-32AE-49A7-A536-D1144DC089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4BAA3D-BF43-4BBE-990C-A04CCEBFD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7F7DD2-2C29-46B9-B5D8-3C88F043E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1B4FCA-9667-4FE6-AA73-39A328E4A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068D3B-60FD-4AEE-A330-5281ADBE19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CC6CEB-4203-4D2A-A086-5AECFC0878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05917B-FACC-4B77-8861-662D64D318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FA42EF-75C1-42F4-8E96-2552566C50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13D855-CCA4-4C8E-9B74-A071DE271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01B557-EC11-49D3-80BD-65FA387376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B24B0B-5BD8-43DE-AF54-955C0708AA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4D7AEE-25EF-4F07-BB75-764C70558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490B44-699B-4090-B15E-6A26FF56E9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93050C-9F0F-4CBA-9302-1299C33AC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H69:H71</xm:sqref>
        </x14:conditionalFormatting>
        <x14:conditionalFormatting xmlns:xm="http://schemas.microsoft.com/office/excel/2006/main">
          <x14:cfRule type="dataBar" id="{F383127D-EABA-4B0E-8C18-B3E63FA4A0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C60953-0CDE-4679-A9C6-E4692BAAF7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94CBED-CDB8-43B1-9D25-42292A2E74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41084D-D144-4C85-80C1-C789B676DC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7ACC49-1DE2-4174-991A-F4E491F3E7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E7680B-9E30-4D65-9EC3-D07376E2D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6AA260-4E53-40EB-AFDA-1B4B753B03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C24416-E29F-4490-A741-C0462ECDCD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F570AA-AC49-4B6A-A573-D7DB969F4E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A51F66-B263-47B4-B4FE-1C7DDAAEF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ADB34E-B001-47A0-9849-BAE0CD2C7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415393-4798-42F7-B4C0-71332D4E0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448613-8383-4779-8431-D4EF32723D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076F2D-7913-4FD6-8BF5-503E8F5817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177FE5-7456-4C93-9D42-C063D68F3C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F3B815-1A5D-4128-9511-BF24B62DF5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A3C34B-5CAE-4BB2-B2C0-49C90DD8E7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B4A3F3-A366-4657-8820-79AC6D8CB9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3A4ADA-FFA3-42FD-BCF8-F8CCE41EAD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1EC38C-4C01-44B4-907A-5E38835E6D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CD66AF-6090-4898-B60B-01795C3298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7B62F8-C861-47CE-805A-D87C7A5149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376531-2555-4D70-AC5B-58CBC4231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48E4BC-4C1C-40AD-84F7-5FE4310AE8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8C74ED-C1A5-4EA9-B999-747AE5FE1C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450E1F-25D4-4B59-A766-5E5B82FF4E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7F6BBD-42A4-46EC-A566-E09559A3B7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0FE5D2-B9E0-4A87-B68F-9B1C2A80DA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F10343-E840-441F-86F5-95FA080971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CA81D9-32BA-49BB-A5FB-C6E78689F4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A06C58-449A-44F6-A718-A2AEE49F65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CB58E6-FA6B-4969-BE80-02EFFB01A8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8EE142-32D7-4C38-9D1A-C1980605C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8780B7-FEB7-47F3-8179-8355564A8F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1AFCB9-9F65-410E-9FCF-4275FDB844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9FB37F-00F7-4B23-97A3-2590C32BF0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E0B15-0003-4502-AEC4-89A66794B3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067C47-5BC2-4CC7-94B7-6B4E8CD0E0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BCEFCF-33AA-476C-8C3A-3462F85783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0CF933-6902-4461-93A2-4F8984BD59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B502DA-C360-4661-AED9-51172881C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853D2C-619B-4778-9C6C-D9FB13742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550CBB-9DD0-4410-BECF-8CCDFB7BA5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66AA85-5EBC-4511-B89D-418E8677E3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667571-D3F8-442B-92CE-898C21159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3CEE8B-7C91-436D-BA2A-B0805EB6E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6807B6-2744-4B4E-BEEE-B2AB619CC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64003A-59BE-4280-A049-0E68A0A8D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51B412-23C8-491B-9309-F0C71B5739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986506-3B59-4E11-846A-4D396397D8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6B23C5-4934-4F13-AFE0-932D8EC812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32C932-2C33-47DA-A618-AA7697149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FB54D9-A5CE-47AA-8523-439B8BCBFD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A55EFC-6FDE-4CE5-839C-0CB84BA0F9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136A96-0DC1-4BFE-8627-6E96C3BE3F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FC6245-7D5E-4752-A0BF-F3C203CB4B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19D8AF-E585-4E0B-9A25-1951C8FC85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2EE503-F11E-452A-8B3B-F4F695E1A9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C5CDDC-EEA1-4609-A877-453AA41560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D84647-6E1A-4195-853B-1CB1A69E74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5602DC-57E5-4C2E-89DA-37DE5B74D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7E8370-3341-4D88-8F5C-7D3A6BEE28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599E02-FADF-494B-AF82-DEA08B500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2710AD-1A77-4519-8A55-78CD26C006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086E0A-7ED0-4807-8261-5438CE6F19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C4A8D2-8A3A-4274-A5F6-BC61E8A7A1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DF245B-6B90-4E5E-9807-A8A653268F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80563A-90E8-4990-8AB1-4CB5FC7F1C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CAC655-A478-4B5A-978F-2596B5E057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E16DB7-0C29-4B48-898C-59EEA2019D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823A4D-3539-4A9F-8A3F-9DF848B683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E3D629-5347-4D2A-90DE-6C0195F3B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BD5A48-88AB-43F0-8989-366C96350B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3A6D11-5BF4-419A-977E-6FBD8F7000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DC46E7-FA50-45CF-A3A4-1DEABA929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DA8D67-AC47-4182-828C-3C87AE709C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03E406-6A51-4291-A5FF-650B77B284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1AEC43-C9E7-4E63-835E-68FE3A0142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1077A-6961-4807-BA68-FE4BD9248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15DF261-FF8B-46AF-A455-9C25C7FD9A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D9A7FC-DDD0-489D-BF39-DA5EBAF1AC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277BB8-A5F6-4ECD-8660-2C30221A7D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2DBE24A-35EF-4B9D-864F-FC4AEA7446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8EE9F8-5B57-423B-837D-01D6DB86DE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D1D2FF-7B5C-4933-85D9-A62F5CA166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FA7A48-9AA8-45F1-AB6B-9334968E49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72A564-915D-4021-86C8-877DE6E850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65A976-1351-44FE-94B0-4418FA9B2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9E5500-EC40-4D1F-AE9A-705655BD5E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DA7079-768E-4BDC-A87E-C24298728E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D0B5DD-D4C0-4FD4-81CE-F246489104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5BE8BA-5A67-4076-AE6C-A30D0B0252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761DB6-F372-41A0-BE64-C86DDF2B1A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302B1C-88B4-4343-B22B-C360093D9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CAF540-35A4-481B-ACF7-03FE72C163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78B572-AFAE-4723-A486-4DA7C9BA5C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D79A85-FF4F-4518-939F-AFEE8321E3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663038-FBF0-452A-B837-9CBA203DB0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3C71ADC-488F-4464-B702-3B6938912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702553-7778-4838-B7E8-07D2521DBF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7E4AC3-0360-4F86-9223-5CE7B9620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6EC26B-8108-4D13-A132-B027B79DC1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17BD9C-5406-4840-9CE1-04CF16087A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90B696-1983-4FC5-B7CE-F287D8068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4AEB6E-91A6-43B9-BDE2-1438116BF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5DB9A1-B32E-4AC3-8779-343BAC5365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B839D6-19FD-442C-A478-04F147E83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2D865E-3CCE-4336-8447-C4191F328E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526A0C-6FEB-491F-92DF-CA547C1DBF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H74</xm:sqref>
        </x14:conditionalFormatting>
        <x14:conditionalFormatting xmlns:xm="http://schemas.microsoft.com/office/excel/2006/main">
          <x14:cfRule type="dataBar" id="{BF4D216B-6690-4CA0-987F-E85B84A16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E88048E4-7487-49BF-8B5A-6526C135F6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H83:H84</xm:sqref>
        </x14:conditionalFormatting>
        <x14:conditionalFormatting xmlns:xm="http://schemas.microsoft.com/office/excel/2006/main">
          <x14:cfRule type="dataBar" id="{11F343F8-581B-48D3-B82B-DA33504A0A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K9:K11</xm:sqref>
        </x14:conditionalFormatting>
        <x14:conditionalFormatting xmlns:xm="http://schemas.microsoft.com/office/excel/2006/main">
          <x14:cfRule type="dataBar" id="{698588B1-4BB5-4AAF-A2D7-9560E6E8BF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K14:K17</xm:sqref>
        </x14:conditionalFormatting>
        <x14:conditionalFormatting xmlns:xm="http://schemas.microsoft.com/office/excel/2006/main">
          <x14:cfRule type="dataBar" id="{0289733E-AED7-41E1-97CB-CFCE5B3B11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K20</xm:sqref>
        </x14:conditionalFormatting>
        <x14:conditionalFormatting xmlns:xm="http://schemas.microsoft.com/office/excel/2006/main">
          <x14:cfRule type="dataBar" id="{A2D95687-4A6A-4E0B-B0BF-C212EE9DD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K27:K31</xm:sqref>
        </x14:conditionalFormatting>
        <x14:conditionalFormatting xmlns:xm="http://schemas.microsoft.com/office/excel/2006/main">
          <x14:cfRule type="dataBar" id="{EEBA4735-EE82-4443-ADA3-59B6389A3D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K27:K36</xm:sqref>
        </x14:conditionalFormatting>
        <x14:conditionalFormatting xmlns:xm="http://schemas.microsoft.com/office/excel/2006/main">
          <x14:cfRule type="dataBar" id="{AC7F632B-1C8E-44FB-986A-98ACEE1E0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FE46EA-0CF3-4A60-A276-F32769FDAA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K32:K36</xm:sqref>
        </x14:conditionalFormatting>
        <x14:conditionalFormatting xmlns:xm="http://schemas.microsoft.com/office/excel/2006/main">
          <x14:cfRule type="dataBar" id="{C4621347-46BB-4975-8DB3-D33BE6F9E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299B5D-9AF5-4A65-8887-BFBBE781C9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900FB8-9FE0-4A25-BDDE-6F04F712DE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A2A4D5-C00C-4859-8894-CFB81158C1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6BDB68-6D12-4C8D-896B-1E0128303D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9B1BC2-D90B-4602-A9BC-1B216B389C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F26AD0-352D-4995-BA4A-C83B3374B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AE627A-E20D-4C21-96EF-B5259F4E75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7842C7-1E8E-4341-B256-BD7871AAB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B45AA6-D831-4208-9B3F-487E577745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CF9402-12A9-4382-B353-28A31140D5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81FD1B-F2AF-4DCB-B233-3F9F4E37E0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77B084-940F-4263-9BE5-6AC7D7AC4A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FDC1C0-F382-422C-B1EA-D97AEB90F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F265F2-BDA3-4074-B66C-535BE9BDED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059725-73D3-4626-AB62-81F9E5268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70311A-97E1-4DD7-A7DA-718AE469AC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191410-EB14-402A-A09C-41430E682A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7DCCA5-0295-46D8-8DEF-7C33EE6D4C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813EDC-6B8A-47E8-828A-13E480439B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E125C2-75BC-4C4E-AE34-158F98AB91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674F8F-5C53-46C6-8435-B3B49FCF4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B649B1-11C4-4B5F-9931-BA12E3029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B0FBD5-DFE9-4EC7-A0F5-46792B270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501406-DB22-437B-8817-C83FFAE1B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A54233-38DB-466E-9058-B8F1334F07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836908-24AB-4597-A167-00B3D6C2AD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BB21BE-FB8C-4ADF-9B3C-C616AB130C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B9F3FA-C177-438D-BBC6-EBC09BF93F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C39287-A1A1-4735-8262-99A306E924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08535A-17B1-493A-9329-287DC9718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F329CD-0A0A-4FBE-91D9-285F826283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152E25-E64E-4C82-A156-DC8AB3A300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7DCF8D-96A2-4F1D-B18D-8CD888DAF5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41E1B8-85D7-4153-8CF8-56B9CBFE99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F94162-334E-4100-ABC9-14A502B6F2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6196EA-850F-47CE-8A2D-BEF948BF4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A59D4D-1C84-41A9-AC6F-23C67151D0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B5B8C2-F04C-419D-8665-71EB63CCF6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356251-554D-47FE-A031-455B971447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A55B67-6C78-4D87-82B3-F47DB5063D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398F04-9EF2-4454-817A-26BAF6F29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E4AE25-BE3A-4782-8692-EAFDCAE78D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2C823A-B360-4B08-B59A-833D080122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FCDA6A-94FB-42BC-AF22-E95A61D694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FD87E3-FD20-4BEC-A831-37FAB40B6A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5C5E6E-FEF5-44B3-A241-A5F0317F95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CE9E17-C5A8-44A0-9200-39CA7E0A0E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E6A845-6769-44B8-ABF5-4FE2766EB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C320BC-0279-46C2-BEE3-A1130B1BBA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E55EB6-EDF7-43C9-88B4-6E37101D2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C8A3AF-34D7-4B25-8B1A-01FE4A15F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5C2745-2D4E-432F-A179-EEDF69E8C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C6E8DE-7173-4DC8-AEF5-E84FF1E701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757710-9121-4521-978D-2EB9349C1C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19A8B7-4E57-4B89-9756-2B779BF2D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BBF4F4-42DE-46AD-8840-1736FFF0DD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A3706B-1E1C-4123-B5A7-BFD7752AE0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4B932F-D76D-40AF-B383-D7199229D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72EBF0-41BD-4E0D-80E4-516DF1810C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41334D-B8CE-4DB0-AF82-7E3EF15E21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228DFA-1EA6-4C27-BE44-DBD324F05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036E83-A45D-4DD9-869C-527C4C41A1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CA6C09-4499-4E8A-B66C-5A881B2387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1D5B93-E794-4EA6-8EB6-CB136CE70D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7BE1FC-A3D5-4EFB-A09D-30D136BFF9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99CE90-F097-4AC9-A7C8-8559379D7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738EF5-DAF2-4E0B-97D0-6B151D4C33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2C81C0-777A-4FFC-A1E5-FB5BEC8E4B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9824D9-CF62-4CE5-9F90-A468F43BD4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529087-028D-49C1-A3E0-4CB1E033A5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CB2D27-BB54-45EF-A1DA-4D00743AEB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30F2F3-2852-46F6-AB47-7FC6AADE4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3CCCB8-698E-4BFF-ABF8-A0BB405581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9EDFBE-4BBD-4E3C-AF18-55181449E9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3F5877-9EFE-40FC-B6EC-0D3839FDB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754E12-2513-452A-A308-93AB7D0B2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59C726-E748-4B43-9713-42DA1C6C1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1E1AB5-EEC5-487B-888F-4F46CB77D9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126E1F-4D0F-4693-AF59-50E57C333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17729D-FCA9-4D71-B3F9-5CBD3FAD91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3723CD-CF0D-46A4-A53F-C00814221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176DA4-5C0A-472F-BE3A-306B110921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8B2F85-BC20-43C1-BBAA-49A20E0043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E00D14-6115-4C22-BC7A-668323B579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C14D53-CF7D-44CA-B5BB-8E2F8341F5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EBF1A5-532F-41CC-BE90-348F66902E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1A5E11-E629-4DA5-8103-9879A45F1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517BE0-801E-4C7C-96DE-332D374844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E7502A-129E-4C82-B6A3-BF323F8B6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EBB8B9-2A9E-420C-B2CA-72D9C461C7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53C6E8-5553-4B5D-960E-A27C0C551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258C79-4024-4FBC-B014-91618B5BAE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B91FBB-91FE-4ABE-A950-2168FDE57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D563E2-347F-4203-8624-E96E31200B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6F15A5-CDE5-4384-9362-2F51CC5A70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88D65C-5FAD-4FD1-8E5F-C496245362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087026-BC8B-4402-8B25-265FAB896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E307B7-B423-4892-A161-0B8C802E12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6AD395-3BB3-4A53-80DD-0B8155FB5A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D1E942-60E5-4811-9B8B-702E7336FE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9A1072-E70C-4610-AD85-74A43FB8D5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AC9055-0313-4C44-B31B-73BCE7B2E5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FE0DD0-53C2-431B-A488-92922842D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80C883-566F-42E8-80A1-6F00A63FC4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B16CF0-7BCC-4CA4-8E1B-5DF569AEAF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D093F8-161B-481C-9782-1888B11F04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C37C8D-986D-4FD8-B9EB-70FCF0E4C4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94ACD3-B513-4052-A871-7838F972A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K39</xm:sqref>
        </x14:conditionalFormatting>
        <x14:conditionalFormatting xmlns:xm="http://schemas.microsoft.com/office/excel/2006/main">
          <x14:cfRule type="dataBar" id="{54EF357D-0F52-4E2E-9A84-DB731619A6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E25B1D-2B59-49FC-8FCA-2112A4D2AC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228FC7-7846-448C-9EB9-BC27CD5AAB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873056-554D-4472-B88C-919E56EB01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5E3324-8D54-483F-933A-9A04073C6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91225E-172C-40B2-BE47-C38CE7F96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FD160F-3EF4-48F7-A038-A4859C98B5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DD7E48-5E7A-4CAE-A572-8770B3BA1D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747B29-E61B-42F7-95E7-3365541953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4524D5-9FB5-4896-833F-089CC98680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9FDA05-66CD-4F68-B9DD-0E7878C630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87CD0F-674B-40A9-801F-953CDE0F1D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81EBE7-6FF5-40F1-8FFA-52CD840D33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2736D4-BAEF-47F0-8CA9-0A89FCD96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11F774-EC05-4030-B44A-A65642B267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E0D274-ED5F-4A59-B2B7-80D125FB71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F6D01C-4937-4508-BBB1-103AE5448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07F3FD-6575-49BB-B0B7-6C3721C7C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7A6304-8CDA-44AD-9449-F912B5E91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E9EF17-BBFE-4DB7-83E0-7CDE3450FB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9ED66E-0A2A-4597-B5D0-A5AA7FEE8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03FD11-4A3E-4BBB-B17D-88838CBE19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B07058-6170-486E-9466-87584E2A34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DCA8CA-EBD1-468B-9099-89554A308A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K55:K57</xm:sqref>
        </x14:conditionalFormatting>
        <x14:conditionalFormatting xmlns:xm="http://schemas.microsoft.com/office/excel/2006/main">
          <x14:cfRule type="dataBar" id="{F0BD31B1-3F49-4827-AE4D-84911EC08B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384146-BA6B-4DD4-8A0A-7854CA4E23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97B2DE-FE9F-4132-82E4-F6E955CF94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E36A06-D849-4056-99FA-7DE4CD07A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4591EE-B236-4354-B62C-5188878AE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DA6DFC-E160-4073-91D5-CBDFF4A1AE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E183D3-B99D-48CA-A364-0D6B11445F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FCA88F-3E16-4F72-814A-245AC5CAC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25A69D-5028-4965-BF14-890D14C78D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769056-AC91-442D-A6A0-2A8A845AC7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FCD7BC-1245-4685-AF20-174DD0BB5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5E6D59-8A49-4D2A-890C-4B9A5BB7E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FFE947-DE33-49D6-A48F-45A9771355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ECC17B-B6F9-4612-BE23-6A8EB121A2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43507D-82B2-4BAA-95FE-B72514BE22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E4CB36-F7D6-485C-97F4-6A0A872A9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FC9F43-AF83-4F56-9924-4AC44482C6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C70FDF8-B73E-4227-B691-F607F7E348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15244E-8BA0-4BE2-B2FE-6A62484EE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8E05D1-5799-4B46-9DCA-D6D42FD79F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E80D1F-FB59-4E62-A67C-3168701A8D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703F3B-41CC-4F22-8925-0F644FE45A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F82DF6-FBD8-4CCA-B70C-9826F65CB3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ECA266-5D7E-4E59-984F-41D907A8B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13D8E9-167A-42A8-A907-EBED5B7738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64AFC2-606C-4F3F-93D0-2E86255D2E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088CE89-2F69-459F-81D4-A64BC934D3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3ED3F8-9CFD-44B4-8DE0-F51D54823D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609220-55D8-4D42-A29B-6FE32ACC95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A440F2-9EF5-40D7-9F08-2587355D7E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83CE4E-6570-42E1-A611-E0D7061C1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0B7568-0936-4E58-993A-E7EB1158A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DB218C-F792-46F9-9484-7EBBD657F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F80DC7-87C8-4F62-BBAF-3450A7161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18771F-6D29-499B-BD83-8F7D4CB06F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A9A8B8-45ED-45F6-A241-5BBC0EF5ED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B18BF8-4B48-446F-8B20-7822C0433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C9E52C-F755-4FD0-83F3-1D7423F6CA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86AEA1-D7BA-4A7D-BF10-B6725631F9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831B9C-DF82-4A50-9E5F-83C5B639F0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92D51A-3467-4AD6-BE02-0EB07004D1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67224E-A930-4C72-B266-C356D23BB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101B1F-C216-4B8F-B283-00664819CE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8F4288-A57E-4907-84CA-D87A8BFF8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635680-9B28-4228-BC33-DDAD4C5A6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7FFBBC-385E-46AC-947A-0263C09E11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6B90C8-C8B4-48ED-AF17-37F836C5B0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200CFB-8881-48EA-AFF8-AE0CD59462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2CC7C1-93D7-4930-9227-55699968E3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2F917E-D48E-440D-AB42-B2A003F21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061639-ED74-41FA-B2B0-59CEEBE7B2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2EF78B-7ABD-4FA4-ADF2-F62F49DE05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097D73-673C-42D8-8E28-C1BC15E85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8D798D-98DA-4A66-B67E-02287DFD9B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A1B767-39C9-4617-B79B-5150AF24EB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CFFEA3-8D16-4397-86E4-837A08BE2A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6CC8CC-BE43-4015-A592-360680051F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188134-4519-45D6-890F-B4AE6F0E4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8DBAE0-046C-43B7-900F-BAE449BD9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A3A6A0-082C-4898-97BD-79B90639D8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9A8A9C-22D3-4C1C-A3D8-617A5DA553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352E66-AF6A-475B-A1A7-65D9841AC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66334C-B6B6-439C-A3C7-A2C0A5A20B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B6E24F-44C3-4653-A3EA-1C01688B3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988698-E01A-436E-9739-832D94BAC1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37794E-813D-4B27-857E-6B0CE7AC86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50759F-6465-429C-86F9-27920D30AD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FA495A-C87C-43EB-A4EE-1473F30590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728639-0530-4D17-8D88-6739F1B76D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BA3919-5A7B-4F3D-852C-5460076D13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C352DC-9AF2-4E25-AE02-2893F78D9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7F68EA-D2FA-4575-AFDF-45732FD0C6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7DB85F-2C81-4880-80B4-19DDE32B9F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55B4C4-3B11-42E4-BC59-B76DE37F2A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B71EF9-0FC7-4319-B6A1-D354345CB1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F63D2C-47C3-4A2A-93E0-9D63A42DB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B0ACA9-5A74-42F3-8B88-210B7C6819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BAF966-617F-4CBE-9681-DAD02858C9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CAD0EB-CDC1-48E9-BE39-106F85EC1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19013F-1A85-4E39-B46D-49F3141EDC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696480-B359-4B91-B559-7484544CE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73F6A6-4063-497B-89AF-F1496A392D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BCCAD7-2157-4BA0-948F-093C5714E3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DD9AD-A1FC-4538-8347-E009AB0EA7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2B04D32-E066-4F24-A756-A45BD11D0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5EE289-12CE-4902-AF24-898CDAB43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70ED9C-50AC-4D48-A3CA-538B4B5A0A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36707F6-EEA0-41D0-A526-538B4028E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24F8BD-98A2-4F90-ABD3-E380A9BD1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FBA86E-936B-4852-9405-BC824EEA0C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9C1D75-8284-47E4-89F3-DC131462C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D6C8AB-E0DB-41C4-97C8-918D0B297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00396E-B0D6-4C7C-AEE9-C38DD6C2C0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461E8A-4C5E-49C0-A9A5-86FF083A1B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F60ECB-EDC5-4CA4-8569-AD5A0367F1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4C64BF-1F2C-4F1E-B05B-485A474C5E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1B63EA-84BE-48D7-9FCF-7DAB88CB7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3B9DF3-626C-468F-A7BB-F942F43F51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60058F-10A9-42BA-9951-7D29F6CA1F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456DFC-185A-454D-8A75-B15DFB62A0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F41075-D6A2-4F76-A0A2-F4D1A84508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9CC0EE-F511-4923-9740-61DB9D3C4C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98F930-CA2F-4AE9-A8FE-392993ED9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7284ED-ABF6-4AF9-9A14-F017BBAB04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B8633D-1C1B-4180-964A-3A39522479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92CADB-357A-450B-8FAE-7B47C7C61F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808507-F9B1-47A5-B687-72539CAD72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511929-522C-4947-ADDF-FB4C8B0B27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A1A05D-668A-43DB-A91B-69CA11EB40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K61</xm:sqref>
        </x14:conditionalFormatting>
        <x14:conditionalFormatting xmlns:xm="http://schemas.microsoft.com/office/excel/2006/main">
          <x14:cfRule type="dataBar" id="{48395EF1-8C74-49A0-8C31-0AE90D224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14C24C-889C-4C93-B444-3C56825B7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F66D2F-6B25-4BDD-907E-5F8F54D71C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C063EF-433E-442C-97C2-A5FA09D4CF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8E9D68-20EF-46F6-B5D1-DFA024E0BF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7BB6D7-076C-4110-A441-3725FE1AE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C2E18B-3BB7-4944-8999-1FB58ADAEC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0616BF-EB1B-4707-BE1D-A5D8EFB4C9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678800-070F-4263-A892-50AC2ADBE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98227A-2B6A-450E-A164-386D4024E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E26B8D-2074-40A4-821D-0E91B1998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C3EEE4-F44D-4452-9E58-EC595F3DF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EEE47E-8078-49A3-9F39-2C22407DD8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36E66F-42F8-468C-BFE2-E31327FA5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B45912-9394-4A75-BE34-1B7453CF0C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9A2871-2B86-4734-8F6C-2EE02D3028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4F8A92-DEA3-47CA-9113-96B78FD5D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EFA095-E1A4-422C-B078-C8CAC208DF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D6D2F2-EC56-4124-8B16-71412119AF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579631-73DB-4781-ACFA-AA802B8968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DCE541-4C93-4BFE-BC42-ABBFE75FB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A457AA-71C7-473C-9011-DEF5F91C2A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98AB4B-643D-4A51-8047-AB27F24BE5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30A4F00-1F0C-4A2C-974E-667E83D49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4545EB-868E-4781-AC83-61C9D867BD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3515B0-3CCC-4803-9E15-47DA1562DF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994189-4C7F-4947-985A-C03712544B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764D94-959F-4EDE-BEFC-96590C5B4B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BCDA54-46F7-432C-876A-0571E83173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812720-25A1-4398-AA37-A775DBAC77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06B78A-47C5-4AD7-B531-AEBDFE41C4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F8735-69F3-4329-B8D4-E89F0FC565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8406A67-87F4-4172-803E-BC29E5059D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CAF7D3-4BB7-442B-8DEA-199C9FFA55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69832A-BCCE-4D0C-82DA-7230086C50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66F376-9BEA-4C8C-9E57-867F8300BE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BDED34-3954-4FF8-BAB1-D6880D81A7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1B1DEB-877E-438A-A5C5-CB9080EE5F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C2296E-466A-40CF-895C-048BAFA6D6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E22757-5D25-4AF1-B9B4-978AE9D449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122BFB-FF79-4E6D-9199-C82E3DAC8F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K69:K71</xm:sqref>
        </x14:conditionalFormatting>
        <x14:conditionalFormatting xmlns:xm="http://schemas.microsoft.com/office/excel/2006/main">
          <x14:cfRule type="dataBar" id="{4A96A578-0F86-4B51-B0FC-807059C7EA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A6F478-BB52-431F-8B71-05645824B2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0A258E-17AC-440C-9558-450B6BDA18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0C1461-A846-4E42-B7BB-DAF8B0CD3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2D7CF08-8E3A-4085-BF2F-2053B8A42E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EE1065-F424-4E64-949D-D72D5036A6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53D1D7-B7F7-4572-8F0D-727FF4424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751137-5D8B-49E1-BA87-45B182D089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39A7E0-3A19-4253-800F-797BD642C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1233B69-410F-4295-8174-694B6ABBC2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8BEAD4-D1E8-4B47-A940-80FE27DD01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B4BA5F-5F13-41FC-A53C-C8ABE1119D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C60F25-4F24-4F30-A9BE-11034CBD66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2FC70B-4C57-4D23-A895-AAF70CEB08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0B8E3D-4E04-4DDE-9161-9B86A26F1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984484-8AEC-47EE-9192-B9BC35075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701F4B-75F6-4AB7-B887-8D98FBA46A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12034C-7EC0-4168-88F1-06265C90A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560613-C9C2-4F73-92BF-44BAF6F700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C4FEDD-D9B9-4C3D-93AB-FE68803B4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991C3-FE69-4893-B699-8090D85E35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6BF295-534A-460D-9E61-FB37506874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448440-FAA3-4501-99CA-034E165775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7A0ABA-45D4-425D-8292-FBBE3256A4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F1156D-0C95-40BC-8D82-5D4AAA70D8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B583A5-949F-47EE-814C-634C2B45F3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A25E6A-FF2A-4671-BDBB-9ADB171C09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BA5777-44CC-4240-86AA-14D0668E01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222264-C509-4B83-BCDC-F615B076C8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B2C00D-8807-4A00-B45C-E1475C54E5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A42E2F-EC76-488F-96E6-EFAA67C2C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1ED8E9-6E0B-436B-ACD3-208CD8CB89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6811A4-A50D-48F7-8904-66CC43C4C0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C70436-B0A6-4F88-A49E-5139E7D3F0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9FBA4C-48AC-4698-95B1-87E800D35D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FCF283-F0BA-4109-8AFD-F32817E1A9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8156D0-8D75-4F44-A3F3-61C113CF33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E06F73-B020-4861-8CA9-DD4E1CB09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44170F-F60A-472A-8818-EE96C098F4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164407C-19BE-4563-9EF9-E1175AD758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106741-6193-4B14-96C0-7AF36B8DC9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D6E41D-AED7-4D7A-9CCC-B221A044A1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B9F33C-1566-402E-8625-182154B57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DCD1F1-95E9-48A6-AD90-241A78492D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A81EE0-4D83-4E0A-9B15-A0DA82A77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BEC74A-4F2E-46E2-80B9-C7D5212B23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68F7DE-2CF7-4BAC-AFA8-0B0943CD87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6F8968-9E28-44B8-80FB-E5A6DE5E7E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BA6883-B094-4DAC-8D6C-C97F78B7AC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21E160-ED63-4481-80A4-CBDCB515D9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9261DF-7653-43AC-BC6B-76D71B633D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7A5E70-EEEA-4BB7-A5CA-B3AE8CD59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B98EAA-112C-44E7-8C10-456E5C11C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7774BA-41D9-41CA-A354-DB1B9C6A2D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10E597-626F-4394-8812-7655F0DD61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E28399-BC5E-47B0-AD89-881EA775A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EEA909-5E5C-4BED-9F3A-85F8BFFD01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33D74B-04C1-49AD-BB34-1481EDF244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AF964A-54C5-4510-82D0-D0059AD149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F39136-C642-446D-85AE-6B6D82E5F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29CD4E-0FC9-427E-8B05-B9566DCC52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3FE9D8-9A1B-4F43-9DF8-CBDDFCC90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B2F9F8-0D2F-4C22-8F18-B8A31EE2CF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416F40-D9B3-4363-AE0C-85DB754E85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BE7DB8-C25C-4466-86E8-A06916D2E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CD6F71-DC22-489E-BAD8-84159A3FD5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E012FD-E0EE-4838-96EF-CB013DA7FE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0ACFA1-E301-4940-8980-7B61E83118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FFD28E-5D27-474A-A6B4-2F2998B5E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47D9FB-5199-41DD-9174-38050C3C3E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1C809F-7846-47BE-8814-1B849D271B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95C3B3-96EA-4056-A82D-65765E8D2B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151CAA-4E65-4506-AF1D-DD29D1AC0A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019D8F-C6B0-4DFA-A2AB-A75EE0A1CC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6FA960-F3D6-4329-9940-648006A67F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65B367-53FE-46B3-B698-CF0B606A8F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8CBC3A-7645-43FF-BCE7-6573E5FA4F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05A5D7-2E1C-461A-96A1-FD5CB239FC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C1C826-E593-4E3B-801A-89B9ACEF9F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037913-A326-422F-A9A8-9035E27506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6EA94C-3F90-4C18-8FC8-015F7D7885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236669-8BFD-458E-943E-8CAAE84EE4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A57952-F58C-480D-A49C-F3D47D746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271588-0931-4647-AB55-5A8AC208A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CDECF7-9F68-4C01-832B-19BE0CA7B6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D44C41-C129-4A21-BFFF-310A1DAD3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D08113-DEE2-4CFE-A7BE-0A3A7B4B65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92B992F-C11E-4B7F-A012-EF3EB9D2E2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17E7BB-2823-426A-A7A8-1710EB675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AFDA80-1A15-445B-8F24-78749E22F1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B918E4-6E8F-42C0-B291-F3427EB2B0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CEA591-36EC-4940-8026-47AD588D96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FEA38A-CE1D-4084-8003-2B8CF552D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97D463-ECA5-447D-B2B2-93EE9DFA3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EEA2FA-0F2E-4D1A-9E74-2A9E45C13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EB07BC-E4D5-4C63-8007-A88D16A5AD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EE4C5C-9E1C-4AD7-965E-81BA7D3DD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301BEC-9C66-4BA2-B24A-1FFF8F11A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89910F-2738-4897-AB9B-40F8E7645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9397E4-018B-4992-9D2F-503B8FF4D1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122490-7F29-48A5-9D04-16C09B871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3ED488-C414-4A43-9F10-36C0D821C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2679BA4-1F1E-44C1-9A7A-2CED60F3CE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FBEEE0-3146-465C-8586-740518C492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A70261-E739-4CC9-8E70-342FE6BAA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00CCDE-7F3F-4F73-B37B-C5C851F4C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FE451B-2221-4CE1-BF84-88A2EBBBB3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9F90A4-3DD3-45A7-BD98-A6E187CEDA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DD3E48-9CBA-4FB3-918C-420E38E79F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K74</xm:sqref>
        </x14:conditionalFormatting>
        <x14:conditionalFormatting xmlns:xm="http://schemas.microsoft.com/office/excel/2006/main">
          <x14:cfRule type="dataBar" id="{98FD7473-129E-4A41-BA98-C8BDB992ED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2E94C81F-F886-4E09-9EC8-9C510F28D4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K83:K84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E9FC-28B0-4477-B874-CCCDA05DCEEC}">
  <dimension ref="A1:T168"/>
  <sheetViews>
    <sheetView view="pageBreakPreview" topLeftCell="A132" zoomScale="110" zoomScaleNormal="70" zoomScaleSheetLayoutView="110" zoomScalePageLayoutView="85" workbookViewId="0">
      <selection activeCell="B9" sqref="B9:C11"/>
    </sheetView>
  </sheetViews>
  <sheetFormatPr defaultColWidth="9.109375" defaultRowHeight="13.2" x14ac:dyDescent="0.25"/>
  <cols>
    <col min="1" max="1" width="9.109375" style="3"/>
    <col min="2" max="2" width="29.88671875" style="3" bestFit="1" customWidth="1"/>
    <col min="3" max="3" width="12.5546875" style="3" bestFit="1" customWidth="1"/>
    <col min="4" max="4" width="19.6640625" style="3" customWidth="1"/>
    <col min="5" max="5" width="17" style="3" customWidth="1"/>
    <col min="6" max="6" width="14.33203125" style="3" bestFit="1" customWidth="1"/>
    <col min="7" max="10" width="9.109375" style="3"/>
    <col min="11" max="12" width="10.33203125" style="3" bestFit="1" customWidth="1"/>
    <col min="13" max="16384" width="9.109375" style="3"/>
  </cols>
  <sheetData>
    <row r="1" spans="1:12" x14ac:dyDescent="0.25">
      <c r="A1" s="50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50"/>
      <c r="B2" s="36"/>
      <c r="C2" s="36"/>
      <c r="D2" s="36"/>
      <c r="E2" s="36"/>
      <c r="F2" s="35"/>
      <c r="G2" s="36"/>
      <c r="H2" s="36"/>
      <c r="I2" s="36"/>
      <c r="J2" s="36"/>
      <c r="K2" s="35"/>
      <c r="L2" s="35"/>
    </row>
    <row r="3" spans="1:12" x14ac:dyDescent="0.25">
      <c r="A3" s="50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x14ac:dyDescent="0.25">
      <c r="A4" s="5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customHeight="1" x14ac:dyDescent="0.25">
      <c r="A5" s="50"/>
      <c r="B5" s="36"/>
      <c r="C5" s="36"/>
      <c r="D5" s="37" t="s">
        <v>35</v>
      </c>
      <c r="E5" s="37" t="s">
        <v>36</v>
      </c>
      <c r="F5" s="37" t="s">
        <v>37</v>
      </c>
      <c r="G5" s="35"/>
      <c r="H5" s="35"/>
      <c r="I5" s="35"/>
      <c r="J5" s="35"/>
      <c r="K5" s="35"/>
      <c r="L5" s="35"/>
    </row>
    <row r="6" spans="1:12" x14ac:dyDescent="0.25">
      <c r="A6" s="50"/>
      <c r="B6" s="191" t="s">
        <v>38</v>
      </c>
      <c r="C6" s="191"/>
      <c r="D6" s="122">
        <v>19937</v>
      </c>
      <c r="E6" s="123">
        <v>8349</v>
      </c>
      <c r="F6" s="123">
        <f>D6+E6</f>
        <v>28286</v>
      </c>
      <c r="G6" s="187"/>
      <c r="H6" s="187"/>
      <c r="I6" s="187"/>
      <c r="J6" s="187"/>
      <c r="K6" s="35"/>
      <c r="L6" s="35"/>
    </row>
    <row r="7" spans="1:12" x14ac:dyDescent="0.25">
      <c r="A7" s="50"/>
      <c r="B7" s="181" t="s">
        <v>39</v>
      </c>
      <c r="C7" s="181"/>
      <c r="D7" s="113">
        <v>45758</v>
      </c>
      <c r="E7" s="114">
        <v>751335</v>
      </c>
      <c r="F7" s="114">
        <f>D7+E7</f>
        <v>797093</v>
      </c>
      <c r="G7" s="188"/>
      <c r="H7" s="188"/>
      <c r="I7" s="188">
        <v>49</v>
      </c>
      <c r="J7" s="188"/>
      <c r="K7" s="60" t="s">
        <v>97</v>
      </c>
      <c r="L7" s="60"/>
    </row>
    <row r="8" spans="1:12" ht="13.8" thickBot="1" x14ac:dyDescent="0.3">
      <c r="A8" s="50"/>
      <c r="B8" s="181" t="s">
        <v>40</v>
      </c>
      <c r="C8" s="181"/>
      <c r="D8" s="124">
        <v>1870000</v>
      </c>
      <c r="E8" s="125">
        <v>920000</v>
      </c>
      <c r="F8" s="125">
        <f>D8+E8</f>
        <v>2790000</v>
      </c>
      <c r="G8" s="35"/>
      <c r="H8" s="35"/>
      <c r="I8" s="35"/>
      <c r="J8" s="35"/>
      <c r="K8" s="35"/>
      <c r="L8" s="35"/>
    </row>
    <row r="9" spans="1:12" ht="14.4" thickTop="1" thickBot="1" x14ac:dyDescent="0.3">
      <c r="A9" s="50"/>
      <c r="B9" s="181" t="s">
        <v>41</v>
      </c>
      <c r="C9" s="181"/>
      <c r="D9" s="63">
        <f>D7/D8</f>
        <v>2.4469518716577539E-2</v>
      </c>
      <c r="E9" s="64">
        <f>E7/E8</f>
        <v>0.81666847826086952</v>
      </c>
      <c r="F9" s="64"/>
      <c r="G9" s="35"/>
      <c r="H9" s="35"/>
      <c r="I9" s="38">
        <v>1.0843</v>
      </c>
      <c r="J9" s="35"/>
      <c r="K9" s="35"/>
      <c r="L9" s="3">
        <v>1.0643</v>
      </c>
    </row>
    <row r="10" spans="1:12" ht="13.8" thickTop="1" x14ac:dyDescent="0.25">
      <c r="A10" s="50"/>
      <c r="B10" s="181" t="s">
        <v>42</v>
      </c>
      <c r="C10" s="181"/>
      <c r="D10" s="65">
        <f>(D8-D7)/(52-$I$7)</f>
        <v>608080.66666666663</v>
      </c>
      <c r="E10" s="66">
        <f>(E8-E7)/(52-$I$7)</f>
        <v>56221.666666666664</v>
      </c>
      <c r="F10" s="66"/>
      <c r="G10" s="35"/>
      <c r="H10" s="35"/>
      <c r="I10" s="38">
        <v>18.311399999999999</v>
      </c>
      <c r="J10" s="35"/>
      <c r="K10" s="35"/>
      <c r="L10" s="3">
        <v>18.89</v>
      </c>
    </row>
    <row r="11" spans="1:12" x14ac:dyDescent="0.25">
      <c r="A11" s="50"/>
      <c r="B11" s="38"/>
      <c r="C11" s="39"/>
      <c r="D11" s="39"/>
      <c r="E11" s="39"/>
      <c r="F11" s="39"/>
      <c r="G11" s="35"/>
      <c r="H11" s="35"/>
      <c r="I11" s="39">
        <v>23.698599999999999</v>
      </c>
      <c r="J11" s="35"/>
      <c r="K11" s="35"/>
      <c r="L11" s="3">
        <v>23.52</v>
      </c>
    </row>
    <row r="12" spans="1:12" x14ac:dyDescent="0.25">
      <c r="A12" s="50"/>
      <c r="B12" s="40"/>
      <c r="C12" s="189"/>
      <c r="D12" s="189"/>
      <c r="E12" s="189"/>
      <c r="F12" s="35"/>
      <c r="G12" s="35"/>
      <c r="H12" s="35"/>
      <c r="I12" s="35"/>
      <c r="J12" s="35"/>
      <c r="K12" s="35"/>
      <c r="L12" s="35"/>
    </row>
    <row r="13" spans="1:12" x14ac:dyDescent="0.25">
      <c r="A13" s="50"/>
      <c r="B13" s="38"/>
      <c r="C13" s="41"/>
      <c r="D13" s="41"/>
      <c r="E13" s="42"/>
      <c r="F13" s="35"/>
      <c r="G13" s="35"/>
      <c r="H13" s="35"/>
      <c r="I13" s="35"/>
      <c r="J13" s="35"/>
      <c r="K13" s="35"/>
      <c r="L13" s="35"/>
    </row>
    <row r="14" spans="1:12" x14ac:dyDescent="0.25">
      <c r="A14" s="50"/>
      <c r="B14" s="38"/>
      <c r="C14" s="42"/>
      <c r="D14" s="42"/>
      <c r="E14" s="42"/>
      <c r="F14" s="42"/>
      <c r="G14" s="35"/>
      <c r="H14" s="35"/>
      <c r="I14" s="35">
        <v>40813.57</v>
      </c>
      <c r="J14" s="35"/>
      <c r="K14" s="35"/>
      <c r="L14" s="3">
        <v>37983.24</v>
      </c>
    </row>
    <row r="15" spans="1:12" x14ac:dyDescent="0.25">
      <c r="A15" s="50"/>
      <c r="B15" s="43"/>
      <c r="C15" s="36"/>
      <c r="D15" s="37" t="s">
        <v>43</v>
      </c>
      <c r="E15" s="37" t="s">
        <v>44</v>
      </c>
      <c r="F15" s="36"/>
      <c r="G15" s="44"/>
      <c r="H15" s="35"/>
      <c r="I15" s="44">
        <v>2985.85</v>
      </c>
      <c r="J15" s="35"/>
      <c r="K15" s="35"/>
      <c r="L15" s="3">
        <v>2379.2800000000002</v>
      </c>
    </row>
    <row r="16" spans="1:12" x14ac:dyDescent="0.25">
      <c r="A16" s="50"/>
      <c r="B16" s="191" t="s">
        <v>38</v>
      </c>
      <c r="C16" s="191"/>
      <c r="D16" s="119">
        <v>8487</v>
      </c>
      <c r="E16" s="120">
        <v>87228</v>
      </c>
      <c r="F16" s="121"/>
      <c r="G16" s="190"/>
      <c r="H16" s="190"/>
      <c r="I16" s="128">
        <v>87067.75</v>
      </c>
      <c r="J16" s="128"/>
      <c r="K16" s="35"/>
      <c r="L16" s="3">
        <v>75311.759999999995</v>
      </c>
    </row>
    <row r="17" spans="1:12" ht="15.75" customHeight="1" thickBot="1" x14ac:dyDescent="0.3">
      <c r="A17" s="50"/>
      <c r="B17" s="181" t="s">
        <v>39</v>
      </c>
      <c r="C17" s="181"/>
      <c r="D17" s="110">
        <v>87110</v>
      </c>
      <c r="E17" s="111">
        <v>1927665</v>
      </c>
      <c r="F17" s="112"/>
      <c r="G17" s="189"/>
      <c r="H17" s="189"/>
      <c r="I17" s="129">
        <v>79860.11</v>
      </c>
      <c r="J17" s="129"/>
      <c r="K17" s="35"/>
      <c r="L17" s="3">
        <v>69208.98</v>
      </c>
    </row>
    <row r="18" spans="1:12" ht="14.4" thickTop="1" thickBot="1" x14ac:dyDescent="0.3">
      <c r="A18" s="50"/>
      <c r="B18" s="180" t="s">
        <v>45</v>
      </c>
      <c r="C18" s="180"/>
      <c r="D18" s="126">
        <v>1820000</v>
      </c>
      <c r="E18" s="126">
        <v>1927665</v>
      </c>
      <c r="F18" s="125">
        <f>SUM(D18:E18)</f>
        <v>3747665</v>
      </c>
      <c r="G18" s="44"/>
      <c r="H18" s="35"/>
      <c r="I18" s="44"/>
      <c r="J18" s="35"/>
      <c r="K18" s="35"/>
      <c r="L18" s="35"/>
    </row>
    <row r="19" spans="1:12" ht="13.8" thickTop="1" x14ac:dyDescent="0.25">
      <c r="A19" s="50"/>
      <c r="B19" s="180" t="s">
        <v>46</v>
      </c>
      <c r="C19" s="180"/>
      <c r="D19" s="109">
        <f>D17/D18</f>
        <v>4.7862637362637364E-2</v>
      </c>
      <c r="E19" s="67">
        <f>E17/E18</f>
        <v>1</v>
      </c>
      <c r="F19" s="68">
        <f>F17/F18</f>
        <v>0</v>
      </c>
      <c r="G19" s="35"/>
      <c r="H19" s="35"/>
      <c r="I19" s="35"/>
      <c r="J19" s="35"/>
      <c r="K19" s="35"/>
      <c r="L19" s="35"/>
    </row>
    <row r="20" spans="1:12" ht="14.4" x14ac:dyDescent="0.25">
      <c r="A20" s="50"/>
      <c r="B20" s="45"/>
      <c r="C20" s="46"/>
      <c r="D20" s="35"/>
      <c r="E20" s="35"/>
      <c r="F20" s="46"/>
      <c r="G20" s="35"/>
      <c r="H20" s="35"/>
      <c r="I20" s="46">
        <v>70.33</v>
      </c>
      <c r="J20" s="35"/>
      <c r="K20" s="35"/>
      <c r="L20" s="3">
        <v>90.21</v>
      </c>
    </row>
    <row r="21" spans="1:12" ht="14.4" x14ac:dyDescent="0.3">
      <c r="A21" s="50"/>
      <c r="B21" s="47"/>
      <c r="C21" s="46"/>
      <c r="D21" s="46"/>
      <c r="E21" s="46"/>
      <c r="F21" s="35"/>
      <c r="G21" s="35"/>
      <c r="H21" s="35"/>
      <c r="I21" s="35"/>
      <c r="J21" s="35"/>
      <c r="K21" s="35"/>
      <c r="L21" s="35"/>
    </row>
    <row r="22" spans="1:12" ht="14.4" x14ac:dyDescent="0.25">
      <c r="A22" s="50"/>
      <c r="B22" s="45"/>
      <c r="C22" s="48"/>
      <c r="D22" s="48"/>
      <c r="E22" s="48"/>
      <c r="F22" s="35"/>
      <c r="G22" s="35"/>
      <c r="H22" s="35"/>
      <c r="I22" s="35"/>
      <c r="J22" s="35"/>
      <c r="K22" s="35"/>
      <c r="L22" s="35"/>
    </row>
    <row r="23" spans="1:12" x14ac:dyDescent="0.25">
      <c r="A23" s="5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2.75" customHeight="1" x14ac:dyDescent="0.25">
      <c r="A24" s="50"/>
      <c r="B24" s="35"/>
      <c r="C24" s="36"/>
      <c r="D24" s="37" t="s">
        <v>35</v>
      </c>
      <c r="E24" s="37" t="s">
        <v>36</v>
      </c>
      <c r="F24" s="37" t="s">
        <v>37</v>
      </c>
      <c r="G24" s="35"/>
      <c r="H24" s="35"/>
      <c r="I24" s="35"/>
      <c r="J24" s="35"/>
      <c r="K24" s="35"/>
      <c r="L24" s="35"/>
    </row>
    <row r="25" spans="1:12" x14ac:dyDescent="0.25">
      <c r="A25" s="50"/>
      <c r="B25" s="181" t="s">
        <v>47</v>
      </c>
      <c r="C25" s="181"/>
      <c r="D25" s="118">
        <v>17568</v>
      </c>
      <c r="E25" s="118">
        <v>33791</v>
      </c>
      <c r="F25" s="118">
        <f>E25+D25</f>
        <v>51359</v>
      </c>
      <c r="G25" s="35"/>
      <c r="H25" s="35"/>
      <c r="I25" s="35"/>
      <c r="J25" s="35"/>
      <c r="K25" s="35"/>
      <c r="L25" s="35"/>
    </row>
    <row r="26" spans="1:12" x14ac:dyDescent="0.25">
      <c r="A26" s="50"/>
      <c r="B26" s="181" t="s">
        <v>48</v>
      </c>
      <c r="C26" s="181"/>
      <c r="D26" s="115">
        <v>5585769</v>
      </c>
      <c r="E26" s="115">
        <v>5752757</v>
      </c>
      <c r="F26" s="115">
        <f>E26+D26</f>
        <v>11338526</v>
      </c>
      <c r="G26" s="35"/>
      <c r="H26" s="35"/>
      <c r="I26" s="35"/>
      <c r="J26" s="35"/>
      <c r="K26" s="35"/>
      <c r="L26" s="35"/>
    </row>
    <row r="27" spans="1:12" ht="13.8" thickBot="1" x14ac:dyDescent="0.3">
      <c r="A27" s="50"/>
      <c r="B27" s="185" t="s">
        <v>49</v>
      </c>
      <c r="C27" s="186"/>
      <c r="D27" s="116">
        <v>5885000</v>
      </c>
      <c r="E27" s="117">
        <v>6345000</v>
      </c>
      <c r="F27" s="117"/>
      <c r="G27" s="35"/>
      <c r="H27" s="35"/>
      <c r="I27" s="95">
        <v>5713</v>
      </c>
      <c r="J27" s="35"/>
      <c r="K27" s="35"/>
      <c r="L27" s="3">
        <v>5340</v>
      </c>
    </row>
    <row r="28" spans="1:12" ht="13.8" thickTop="1" x14ac:dyDescent="0.25">
      <c r="A28" s="50"/>
      <c r="B28" s="181" t="s">
        <v>50</v>
      </c>
      <c r="C28" s="184"/>
      <c r="D28" s="80">
        <f>D26/D27</f>
        <v>0.94915361087510619</v>
      </c>
      <c r="E28" s="81">
        <f>E26/E27</f>
        <v>0.90665988967691091</v>
      </c>
      <c r="F28" s="81"/>
      <c r="G28" s="35"/>
      <c r="H28" s="35"/>
      <c r="I28" s="94">
        <v>4185</v>
      </c>
      <c r="J28" s="35"/>
      <c r="K28" s="35"/>
      <c r="L28" s="3">
        <v>5349</v>
      </c>
    </row>
    <row r="29" spans="1:12" x14ac:dyDescent="0.25">
      <c r="A29" s="50"/>
      <c r="B29" s="35"/>
      <c r="C29" s="35">
        <v>4355</v>
      </c>
      <c r="D29" s="79"/>
      <c r="E29" s="35"/>
      <c r="F29" s="35"/>
      <c r="G29" s="35"/>
      <c r="H29" s="35"/>
      <c r="I29" s="35">
        <v>4103</v>
      </c>
      <c r="J29" s="35"/>
      <c r="K29" s="35"/>
      <c r="L29" s="3">
        <v>5409</v>
      </c>
    </row>
    <row r="30" spans="1:12" x14ac:dyDescent="0.25">
      <c r="A30" s="50"/>
      <c r="B30" s="35"/>
      <c r="C30" s="35">
        <v>4449</v>
      </c>
      <c r="D30" s="35"/>
      <c r="E30" s="35"/>
      <c r="F30" s="35"/>
      <c r="G30" s="35"/>
      <c r="H30" s="35"/>
      <c r="I30" s="35">
        <v>4197</v>
      </c>
      <c r="J30" s="35"/>
      <c r="K30" s="35"/>
      <c r="L30" s="3">
        <v>5466</v>
      </c>
    </row>
    <row r="31" spans="1:12" x14ac:dyDescent="0.25">
      <c r="A31" s="50"/>
      <c r="B31" s="35"/>
      <c r="C31" s="35">
        <v>4537</v>
      </c>
      <c r="D31" s="35"/>
      <c r="E31" s="35"/>
      <c r="F31" s="35"/>
      <c r="G31" s="35"/>
      <c r="H31" s="35"/>
      <c r="I31" s="35">
        <v>4285</v>
      </c>
      <c r="J31" s="35"/>
      <c r="K31" s="35"/>
    </row>
    <row r="32" spans="1:12" x14ac:dyDescent="0.25">
      <c r="A32" s="50"/>
      <c r="B32" s="35"/>
      <c r="C32" s="95">
        <v>4580</v>
      </c>
      <c r="D32" s="35"/>
      <c r="E32" s="35"/>
      <c r="F32" s="95"/>
      <c r="G32" s="35"/>
      <c r="H32" s="35"/>
      <c r="I32" s="35">
        <v>4768</v>
      </c>
      <c r="J32" s="35"/>
      <c r="K32" s="35"/>
      <c r="L32" s="3">
        <v>4234.6000000000004</v>
      </c>
    </row>
    <row r="33" spans="1:12" x14ac:dyDescent="0.25">
      <c r="A33" s="50"/>
      <c r="B33" s="35"/>
      <c r="C33" s="94">
        <v>4330</v>
      </c>
      <c r="D33" s="35"/>
      <c r="E33" s="35"/>
      <c r="F33" s="94"/>
      <c r="G33" s="35"/>
      <c r="H33" s="35"/>
      <c r="I33" s="35">
        <v>4002</v>
      </c>
      <c r="J33" s="35"/>
      <c r="K33" s="35"/>
      <c r="L33" s="3">
        <v>4260</v>
      </c>
    </row>
    <row r="34" spans="1:12" x14ac:dyDescent="0.25">
      <c r="A34" s="50"/>
      <c r="B34" s="35"/>
      <c r="C34" s="35">
        <v>4320</v>
      </c>
      <c r="D34" s="35"/>
      <c r="E34" s="35"/>
      <c r="F34" s="35"/>
      <c r="G34" s="35"/>
      <c r="H34" s="35"/>
      <c r="I34" s="35">
        <v>3994</v>
      </c>
      <c r="J34" s="35"/>
      <c r="K34" s="35"/>
      <c r="L34" s="3">
        <v>4323</v>
      </c>
    </row>
    <row r="35" spans="1:12" x14ac:dyDescent="0.25">
      <c r="A35" s="50"/>
      <c r="B35" s="35"/>
      <c r="C35" s="35">
        <v>4397</v>
      </c>
      <c r="D35" s="35"/>
      <c r="E35" s="35"/>
      <c r="F35" s="35"/>
      <c r="G35" s="35"/>
      <c r="H35" s="35"/>
      <c r="I35" s="35">
        <v>4091</v>
      </c>
      <c r="J35" s="35"/>
      <c r="K35" s="35"/>
      <c r="L35" s="3">
        <v>4407</v>
      </c>
    </row>
    <row r="36" spans="1:12" x14ac:dyDescent="0.25">
      <c r="A36" s="50"/>
      <c r="B36" s="35"/>
      <c r="C36" s="35">
        <v>4484</v>
      </c>
      <c r="D36" s="35"/>
      <c r="E36" s="35"/>
      <c r="F36" s="35"/>
      <c r="G36" s="35"/>
      <c r="H36" s="35"/>
      <c r="I36" s="35">
        <v>4168</v>
      </c>
      <c r="J36" s="35"/>
      <c r="K36" s="35"/>
    </row>
    <row r="37" spans="1:12" ht="13.8" x14ac:dyDescent="0.25">
      <c r="A37" s="50"/>
      <c r="B37" s="35"/>
      <c r="C37" s="35"/>
      <c r="D37" s="35"/>
      <c r="E37" s="49" t="s">
        <v>51</v>
      </c>
      <c r="F37" s="49" t="s">
        <v>52</v>
      </c>
      <c r="G37" s="35"/>
      <c r="H37" s="35"/>
      <c r="I37" s="35"/>
      <c r="J37" s="35"/>
      <c r="K37" s="35"/>
      <c r="L37" s="35"/>
    </row>
    <row r="38" spans="1:12" ht="14.4" x14ac:dyDescent="0.25">
      <c r="A38" s="50"/>
      <c r="B38" s="182" t="s">
        <v>96</v>
      </c>
      <c r="C38" s="182"/>
      <c r="D38" s="182"/>
      <c r="E38" s="130">
        <v>5599.59</v>
      </c>
      <c r="F38" s="130">
        <v>3669.07</v>
      </c>
      <c r="G38" s="35"/>
      <c r="H38" s="35"/>
      <c r="I38" s="35"/>
      <c r="J38" s="35"/>
      <c r="K38" s="35"/>
      <c r="L38" s="35"/>
    </row>
    <row r="39" spans="1:12" ht="14.4" x14ac:dyDescent="0.25">
      <c r="A39" s="50"/>
      <c r="B39" s="182" t="s">
        <v>62</v>
      </c>
      <c r="C39" s="182"/>
      <c r="D39" s="182"/>
      <c r="E39" s="130">
        <v>5587.29</v>
      </c>
      <c r="F39" s="130"/>
      <c r="G39" s="35"/>
      <c r="H39" s="35"/>
      <c r="I39" s="127">
        <v>453.4</v>
      </c>
      <c r="J39" s="35"/>
      <c r="K39" s="35"/>
      <c r="L39" s="3">
        <v>435.4</v>
      </c>
    </row>
    <row r="40" spans="1:12" ht="14.4" x14ac:dyDescent="0.25">
      <c r="A40" s="50"/>
      <c r="B40" s="182" t="s">
        <v>93</v>
      </c>
      <c r="C40" s="182"/>
      <c r="D40" s="182"/>
      <c r="E40" s="130">
        <v>5292.81</v>
      </c>
      <c r="F40" s="130">
        <v>3589.34</v>
      </c>
      <c r="G40" s="35"/>
      <c r="H40" s="35"/>
      <c r="I40" s="35"/>
      <c r="J40" s="35"/>
      <c r="K40" s="35"/>
      <c r="L40" s="35"/>
    </row>
    <row r="41" spans="1:12" ht="14.4" x14ac:dyDescent="0.25">
      <c r="A41" s="50"/>
      <c r="B41" s="182" t="s">
        <v>91</v>
      </c>
      <c r="C41" s="182"/>
      <c r="D41" s="182"/>
      <c r="E41" s="130">
        <v>9445.7900000000009</v>
      </c>
      <c r="F41" s="130">
        <v>7045.04</v>
      </c>
      <c r="G41" s="35"/>
      <c r="H41" s="35"/>
      <c r="I41" s="35"/>
      <c r="J41" s="35"/>
      <c r="K41" s="35"/>
      <c r="L41" s="35"/>
    </row>
    <row r="42" spans="1:12" ht="14.4" x14ac:dyDescent="0.25">
      <c r="A42" s="50"/>
      <c r="B42" s="182" t="s">
        <v>94</v>
      </c>
      <c r="C42" s="182"/>
      <c r="D42" s="182"/>
      <c r="E42" s="130">
        <v>9772.3700000000008</v>
      </c>
      <c r="F42" s="130">
        <v>7448.39</v>
      </c>
      <c r="G42" s="35"/>
      <c r="H42" s="35"/>
      <c r="I42" s="35"/>
      <c r="J42" s="35"/>
      <c r="K42" s="35"/>
      <c r="L42" s="35"/>
    </row>
    <row r="43" spans="1:12" ht="14.4" x14ac:dyDescent="0.25">
      <c r="A43" s="50"/>
      <c r="B43" s="182" t="s">
        <v>53</v>
      </c>
      <c r="C43" s="183"/>
      <c r="D43" s="183"/>
      <c r="E43" s="130"/>
      <c r="F43" s="130">
        <v>13278.93</v>
      </c>
      <c r="G43" s="35"/>
      <c r="H43" s="35"/>
      <c r="I43" s="35"/>
      <c r="J43" s="35"/>
      <c r="K43" s="35"/>
    </row>
    <row r="44" spans="1:12" ht="14.4" x14ac:dyDescent="0.25">
      <c r="A44" s="50"/>
      <c r="B44" s="182" t="s">
        <v>54</v>
      </c>
      <c r="C44" s="183"/>
      <c r="D44" s="183"/>
      <c r="E44" s="130"/>
      <c r="F44" s="130">
        <v>11044.97</v>
      </c>
      <c r="G44" s="35"/>
      <c r="H44" s="35"/>
      <c r="I44" s="35"/>
      <c r="J44" s="35"/>
      <c r="K44" s="35"/>
    </row>
    <row r="45" spans="1:12" ht="14.4" x14ac:dyDescent="0.25">
      <c r="A45" s="50"/>
      <c r="B45" s="182" t="s">
        <v>95</v>
      </c>
      <c r="C45" s="183"/>
      <c r="D45" s="183"/>
      <c r="E45" s="130"/>
      <c r="F45" s="130">
        <v>4686.83</v>
      </c>
      <c r="G45" s="35"/>
      <c r="H45" s="35"/>
      <c r="I45" s="35"/>
      <c r="J45" s="35"/>
      <c r="K45" s="35"/>
    </row>
    <row r="46" spans="1:12" ht="14.4" x14ac:dyDescent="0.25">
      <c r="A46" s="50"/>
      <c r="B46" s="182" t="s">
        <v>92</v>
      </c>
      <c r="C46" s="183"/>
      <c r="D46" s="183"/>
      <c r="E46" s="130"/>
      <c r="F46" s="130">
        <v>4396.7</v>
      </c>
      <c r="G46" s="35"/>
      <c r="H46" s="35"/>
      <c r="I46" s="35"/>
      <c r="J46" s="35"/>
      <c r="K46" s="35"/>
    </row>
    <row r="47" spans="1:12" ht="14.4" x14ac:dyDescent="0.25">
      <c r="A47" s="50"/>
      <c r="B47" s="182" t="s">
        <v>55</v>
      </c>
      <c r="C47" s="182"/>
      <c r="D47" s="182"/>
      <c r="E47" s="130">
        <v>6766.64</v>
      </c>
      <c r="F47" s="130">
        <v>6454.49</v>
      </c>
      <c r="G47" s="35"/>
      <c r="H47" s="35"/>
      <c r="I47" s="35"/>
      <c r="J47" s="35"/>
      <c r="K47" s="35"/>
      <c r="L47" s="35"/>
    </row>
    <row r="48" spans="1:12" x14ac:dyDescent="0.25">
      <c r="A48" s="50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20" x14ac:dyDescent="0.25">
      <c r="A49" s="50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20" x14ac:dyDescent="0.25">
      <c r="A50" s="50"/>
      <c r="B50" s="35"/>
      <c r="C50" s="35"/>
      <c r="D50" s="35"/>
      <c r="E50" s="35"/>
      <c r="F50" s="35"/>
      <c r="G50" s="35"/>
      <c r="H50" s="35"/>
      <c r="I50" s="35"/>
      <c r="J50" s="27"/>
      <c r="K50" s="35"/>
      <c r="L50" s="35"/>
    </row>
    <row r="51" spans="1:20" x14ac:dyDescent="0.25">
      <c r="A51" s="50"/>
      <c r="B51" s="35"/>
      <c r="C51" s="35"/>
      <c r="D51" s="35"/>
      <c r="E51" s="35"/>
      <c r="F51" s="35"/>
      <c r="G51" s="35"/>
      <c r="H51" s="35"/>
      <c r="I51" s="36"/>
      <c r="J51" s="35"/>
      <c r="K51" s="35"/>
      <c r="L51" s="35"/>
    </row>
    <row r="52" spans="1:20" x14ac:dyDescent="0.25">
      <c r="A52" s="5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20" x14ac:dyDescent="0.25">
      <c r="A53" s="50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20" x14ac:dyDescent="0.25">
      <c r="A54" s="50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20" x14ac:dyDescent="0.25">
      <c r="A55" s="50"/>
      <c r="B55" s="35"/>
      <c r="C55" s="35">
        <v>7990</v>
      </c>
      <c r="D55" s="35"/>
      <c r="E55" s="35"/>
      <c r="F55" s="35">
        <v>7840</v>
      </c>
      <c r="G55" s="35"/>
      <c r="H55" s="35"/>
      <c r="I55" s="35">
        <v>8375</v>
      </c>
      <c r="J55" s="35"/>
      <c r="K55" s="35"/>
      <c r="L55" s="35">
        <v>8831</v>
      </c>
    </row>
    <row r="56" spans="1:20" x14ac:dyDescent="0.25">
      <c r="A56" s="50"/>
      <c r="B56" s="35"/>
      <c r="C56" s="35">
        <v>7982</v>
      </c>
      <c r="D56" s="35"/>
      <c r="E56" s="35"/>
      <c r="F56" s="35">
        <v>7819</v>
      </c>
      <c r="G56" s="35"/>
      <c r="H56" s="35"/>
      <c r="I56" s="35">
        <v>7606</v>
      </c>
      <c r="J56" s="35"/>
      <c r="K56" s="35"/>
      <c r="L56" s="35">
        <v>8895</v>
      </c>
    </row>
    <row r="57" spans="1:20" x14ac:dyDescent="0.25">
      <c r="A57" s="50"/>
      <c r="B57" s="35"/>
      <c r="C57" s="35">
        <v>8084</v>
      </c>
      <c r="D57" s="35"/>
      <c r="E57" s="35"/>
      <c r="F57" s="35">
        <v>7975</v>
      </c>
      <c r="G57" s="35"/>
      <c r="H57" s="35"/>
      <c r="I57" s="35">
        <v>7674</v>
      </c>
      <c r="J57" s="35"/>
      <c r="K57" s="35"/>
      <c r="L57" s="35">
        <v>9017.4</v>
      </c>
    </row>
    <row r="58" spans="1:20" x14ac:dyDescent="0.25">
      <c r="A58" s="50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20" x14ac:dyDescent="0.25">
      <c r="A59" s="50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20" x14ac:dyDescent="0.25">
      <c r="A60" s="50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20" x14ac:dyDescent="0.25">
      <c r="A61" s="50"/>
      <c r="B61" s="35"/>
      <c r="C61" s="35">
        <v>977</v>
      </c>
      <c r="D61" s="35"/>
      <c r="E61" s="35"/>
      <c r="F61" s="35">
        <v>977</v>
      </c>
      <c r="G61" s="35"/>
      <c r="H61" s="35"/>
      <c r="I61" s="35">
        <v>996.6</v>
      </c>
      <c r="J61" s="35"/>
      <c r="K61" s="35"/>
      <c r="L61" s="35">
        <v>1174</v>
      </c>
    </row>
    <row r="62" spans="1:20" x14ac:dyDescent="0.25">
      <c r="A62" s="50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20" x14ac:dyDescent="0.25">
      <c r="A63" s="50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T63" s="3" t="s">
        <v>7</v>
      </c>
    </row>
    <row r="64" spans="1:20" x14ac:dyDescent="0.25">
      <c r="A64" s="50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25">
      <c r="A65" s="5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 x14ac:dyDescent="0.25">
      <c r="A66" s="50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 x14ac:dyDescent="0.25">
      <c r="A67" s="50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x14ac:dyDescent="0.25">
      <c r="A68" s="50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 x14ac:dyDescent="0.25">
      <c r="A69" s="50"/>
      <c r="B69" s="35"/>
      <c r="C69" s="35">
        <v>6359</v>
      </c>
      <c r="D69" s="35"/>
      <c r="E69" s="35"/>
      <c r="F69" s="35">
        <v>6190</v>
      </c>
      <c r="G69" s="35"/>
      <c r="H69" s="35"/>
      <c r="I69" s="35">
        <v>6200</v>
      </c>
      <c r="J69" s="35"/>
      <c r="K69" s="35"/>
      <c r="L69" s="35">
        <v>5840</v>
      </c>
    </row>
    <row r="70" spans="1:12" x14ac:dyDescent="0.25">
      <c r="A70" s="50"/>
      <c r="B70" s="35"/>
      <c r="C70" s="35">
        <v>6405</v>
      </c>
      <c r="D70" s="35"/>
      <c r="E70" s="35"/>
      <c r="F70" s="35">
        <v>6268</v>
      </c>
      <c r="G70" s="35"/>
      <c r="H70" s="35"/>
      <c r="I70" s="35">
        <v>6300</v>
      </c>
      <c r="J70" s="35"/>
      <c r="K70" s="35"/>
      <c r="L70" s="35">
        <v>5915</v>
      </c>
    </row>
    <row r="71" spans="1:12" x14ac:dyDescent="0.25">
      <c r="A71" s="50"/>
      <c r="B71" s="35"/>
      <c r="C71" s="35">
        <v>6478</v>
      </c>
      <c r="D71" s="35"/>
      <c r="E71" s="35"/>
      <c r="F71" s="35">
        <v>6389</v>
      </c>
      <c r="G71" s="35"/>
      <c r="H71" s="35"/>
      <c r="I71" s="35">
        <v>6366</v>
      </c>
      <c r="J71" s="35"/>
      <c r="K71" s="35"/>
      <c r="L71" s="35">
        <v>5960</v>
      </c>
    </row>
    <row r="72" spans="1:12" x14ac:dyDescent="0.25">
      <c r="A72" s="50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 x14ac:dyDescent="0.25">
      <c r="A73" s="50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x14ac:dyDescent="0.25">
      <c r="A74" s="50"/>
      <c r="B74" s="35"/>
      <c r="C74" s="35"/>
      <c r="D74" s="35"/>
      <c r="E74" s="35"/>
      <c r="F74" s="35"/>
      <c r="G74" s="35"/>
      <c r="H74" s="35"/>
      <c r="I74" s="35">
        <v>575</v>
      </c>
      <c r="J74" s="35"/>
      <c r="K74" s="35"/>
      <c r="L74" s="35">
        <v>556</v>
      </c>
    </row>
    <row r="75" spans="1:12" x14ac:dyDescent="0.25">
      <c r="A75" s="50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 x14ac:dyDescent="0.25">
      <c r="A76" s="50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 x14ac:dyDescent="0.25">
      <c r="A77" s="50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 x14ac:dyDescent="0.25">
      <c r="A78" s="50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 x14ac:dyDescent="0.25">
      <c r="A79" s="50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 x14ac:dyDescent="0.25">
      <c r="A80" s="50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 x14ac:dyDescent="0.25">
      <c r="A81" s="50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 x14ac:dyDescent="0.25">
      <c r="A82" s="50"/>
      <c r="B82" s="35"/>
      <c r="C82" s="35">
        <v>9062</v>
      </c>
      <c r="D82" s="35"/>
      <c r="E82" s="35"/>
      <c r="F82" s="35">
        <v>8886</v>
      </c>
      <c r="G82" s="35"/>
      <c r="H82" s="35"/>
      <c r="I82" s="35">
        <v>8680</v>
      </c>
      <c r="J82" s="35"/>
      <c r="K82" s="35"/>
      <c r="L82" s="35">
        <v>9160</v>
      </c>
    </row>
    <row r="83" spans="1:12" x14ac:dyDescent="0.25">
      <c r="A83" s="50"/>
      <c r="B83" s="35"/>
      <c r="C83" s="35">
        <v>9094</v>
      </c>
      <c r="D83" s="35"/>
      <c r="E83" s="35"/>
      <c r="F83" s="35">
        <v>8953</v>
      </c>
      <c r="G83" s="35"/>
      <c r="H83" s="35"/>
      <c r="I83" s="35">
        <v>8695</v>
      </c>
      <c r="J83" s="35"/>
      <c r="K83" s="35"/>
      <c r="L83" s="35">
        <v>9220</v>
      </c>
    </row>
    <row r="84" spans="1:12" x14ac:dyDescent="0.25">
      <c r="A84" s="50"/>
      <c r="B84" s="35"/>
      <c r="C84" s="35">
        <v>9250</v>
      </c>
      <c r="D84" s="35"/>
      <c r="E84" s="35"/>
      <c r="F84" s="35">
        <v>9167</v>
      </c>
      <c r="G84" s="35"/>
      <c r="H84" s="35"/>
      <c r="I84" s="35">
        <v>8910</v>
      </c>
      <c r="J84" s="35"/>
      <c r="K84" s="35"/>
      <c r="L84" s="35">
        <v>9435</v>
      </c>
    </row>
    <row r="85" spans="1:12" x14ac:dyDescent="0.25">
      <c r="A85" s="50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x14ac:dyDescent="0.25">
      <c r="A86" s="50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 x14ac:dyDescent="0.25">
      <c r="A87" s="50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x14ac:dyDescent="0.25">
      <c r="A88" s="50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x14ac:dyDescent="0.25">
      <c r="A89" s="50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5">
      <c r="A90" s="50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5">
      <c r="A91" s="50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5">
      <c r="A92" s="50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5">
      <c r="A93" s="50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5">
      <c r="A94" s="50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 x14ac:dyDescent="0.25">
      <c r="A95" s="50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 x14ac:dyDescent="0.25">
      <c r="A96" s="50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 x14ac:dyDescent="0.25">
      <c r="A97" s="50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 x14ac:dyDescent="0.25">
      <c r="A98" s="50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 x14ac:dyDescent="0.25">
      <c r="A99" s="50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 x14ac:dyDescent="0.25">
      <c r="A100" s="50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 x14ac:dyDescent="0.25">
      <c r="A101" s="50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 x14ac:dyDescent="0.25">
      <c r="A102" s="50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 x14ac:dyDescent="0.25">
      <c r="A103" s="50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x14ac:dyDescent="0.25">
      <c r="A104" s="50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x14ac:dyDescent="0.25">
      <c r="A105" s="50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 x14ac:dyDescent="0.25">
      <c r="A106" s="50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 x14ac:dyDescent="0.25">
      <c r="A107" s="50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x14ac:dyDescent="0.25">
      <c r="A108" s="50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x14ac:dyDescent="0.25">
      <c r="A109" s="50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x14ac:dyDescent="0.25">
      <c r="A110" s="50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 x14ac:dyDescent="0.25">
      <c r="A111" s="50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 x14ac:dyDescent="0.25">
      <c r="A112" s="50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 x14ac:dyDescent="0.25">
      <c r="A113" s="50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 x14ac:dyDescent="0.25">
      <c r="A114" s="50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 x14ac:dyDescent="0.25">
      <c r="A115" s="50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 x14ac:dyDescent="0.25">
      <c r="A116" s="50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2" x14ac:dyDescent="0.25">
      <c r="A117" s="50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 x14ac:dyDescent="0.25">
      <c r="A118" s="50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 x14ac:dyDescent="0.25">
      <c r="A119" s="50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 x14ac:dyDescent="0.25">
      <c r="A120" s="50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 x14ac:dyDescent="0.25">
      <c r="A121" s="50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5">
      <c r="A122" s="50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1:12" x14ac:dyDescent="0.25">
      <c r="A123" s="50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 x14ac:dyDescent="0.25">
      <c r="A124" s="50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x14ac:dyDescent="0.25">
      <c r="A125" s="50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 x14ac:dyDescent="0.25">
      <c r="A126" s="50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x14ac:dyDescent="0.25">
      <c r="A127" s="50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 x14ac:dyDescent="0.25">
      <c r="A128" s="50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 x14ac:dyDescent="0.25">
      <c r="A129" s="50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x14ac:dyDescent="0.25">
      <c r="A130" s="50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x14ac:dyDescent="0.25">
      <c r="A131" s="50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2" x14ac:dyDescent="0.25">
      <c r="A132" s="50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2" x14ac:dyDescent="0.25">
      <c r="A133" s="50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2" x14ac:dyDescent="0.25">
      <c r="A134" s="50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 x14ac:dyDescent="0.25">
      <c r="A135" s="50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1:12" x14ac:dyDescent="0.25">
      <c r="A136" s="50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1:12" x14ac:dyDescent="0.25">
      <c r="A137" s="50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2" x14ac:dyDescent="0.25">
      <c r="A138" s="50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x14ac:dyDescent="0.25">
      <c r="A139" s="50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2" x14ac:dyDescent="0.25">
      <c r="A140" s="50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2" x14ac:dyDescent="0.25">
      <c r="A141" s="5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 x14ac:dyDescent="0.25">
      <c r="A142" s="5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 x14ac:dyDescent="0.25">
      <c r="A143" s="5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 x14ac:dyDescent="0.25">
      <c r="A144" s="5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 x14ac:dyDescent="0.25">
      <c r="A145" s="5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2" x14ac:dyDescent="0.25">
      <c r="A146" s="5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1:12" x14ac:dyDescent="0.25">
      <c r="A147" s="50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 x14ac:dyDescent="0.25">
      <c r="A148" s="50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2" x14ac:dyDescent="0.25">
      <c r="A149" s="50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2" x14ac:dyDescent="0.25">
      <c r="A150" s="50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2" x14ac:dyDescent="0.25">
      <c r="A151" s="50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2" x14ac:dyDescent="0.25">
      <c r="A152" s="50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1:12" x14ac:dyDescent="0.25">
      <c r="A153" s="50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2" x14ac:dyDescent="0.25">
      <c r="A154" s="50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1:12" x14ac:dyDescent="0.25">
      <c r="A155" s="50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1:12" x14ac:dyDescent="0.25">
      <c r="A156" s="50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1:12" x14ac:dyDescent="0.25">
      <c r="A157" s="50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1:12" x14ac:dyDescent="0.25">
      <c r="A158" s="50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1:12" x14ac:dyDescent="0.25">
      <c r="A159" s="50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2" x14ac:dyDescent="0.25">
      <c r="A160" s="50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</row>
    <row r="161" spans="1:12" x14ac:dyDescent="0.25">
      <c r="A161" s="50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1:12" x14ac:dyDescent="0.25">
      <c r="A162" s="50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1:12" x14ac:dyDescent="0.25">
      <c r="A163" s="50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1:12" x14ac:dyDescent="0.25">
      <c r="A164" s="50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1:12" x14ac:dyDescent="0.25">
      <c r="A165" s="50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</row>
    <row r="166" spans="1:12" x14ac:dyDescent="0.25">
      <c r="A166" s="50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x14ac:dyDescent="0.25">
      <c r="A167" s="50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2" x14ac:dyDescent="0.25">
      <c r="A168" s="50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</sheetData>
  <mergeCells count="30">
    <mergeCell ref="B46:D46"/>
    <mergeCell ref="B47:D47"/>
    <mergeCell ref="I6:J6"/>
    <mergeCell ref="I7:J7"/>
    <mergeCell ref="C12:E12"/>
    <mergeCell ref="G6:H6"/>
    <mergeCell ref="G7:H7"/>
    <mergeCell ref="G16:H16"/>
    <mergeCell ref="G17:H17"/>
    <mergeCell ref="B6:C6"/>
    <mergeCell ref="B7:C7"/>
    <mergeCell ref="B8:C8"/>
    <mergeCell ref="B9:C9"/>
    <mergeCell ref="B10:C10"/>
    <mergeCell ref="B16:C16"/>
    <mergeCell ref="B19:C19"/>
    <mergeCell ref="B18:C18"/>
    <mergeCell ref="B17:C17"/>
    <mergeCell ref="B45:D45"/>
    <mergeCell ref="B44:D44"/>
    <mergeCell ref="B25:C25"/>
    <mergeCell ref="B26:C26"/>
    <mergeCell ref="B28:C28"/>
    <mergeCell ref="B27:C27"/>
    <mergeCell ref="B39:D39"/>
    <mergeCell ref="B41:D41"/>
    <mergeCell ref="B40:D40"/>
    <mergeCell ref="B42:D42"/>
    <mergeCell ref="B43:D43"/>
    <mergeCell ref="B38:D38"/>
  </mergeCells>
  <conditionalFormatting sqref="B38">
    <cfRule type="dataBar" priority="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{63B150C1-BEA4-4D14-8FD2-315E05ED63C6}</x14:id>
        </ext>
      </extLst>
    </cfRule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{2EB656B5-7295-46C5-A7D9-5A6B5C302004}</x14:id>
        </ext>
      </extLst>
    </cfRule>
    <cfRule type="dataBar" priority="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{A7EF691F-3646-4EC8-8525-795F6668A146}</x14:id>
        </ext>
      </extLst>
    </cfRule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{17A38ED6-A982-4734-8465-CC3353604DA7}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{8F7D958D-4A30-42BD-8A9C-510C1E5E5351}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{245C9D9E-963A-477F-8685-A5C9661BFAC8}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{4CE6F078-BA6A-49B7-90BA-D46D885B868C}</x14:id>
        </ext>
      </extLst>
    </cfRule>
  </conditionalFormatting>
  <conditionalFormatting sqref="B38:B42">
    <cfRule type="dataBar" priority="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{EEF87100-B6CB-432D-BC9D-9B224BDB4C65}</x14:id>
        </ext>
      </extLst>
    </cfRule>
  </conditionalFormatting>
  <conditionalFormatting sqref="B38:B4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{85AF3CC8-440A-4CBF-8CED-1749B86C8267}</x14:id>
        </ext>
      </extLst>
    </cfRule>
  </conditionalFormatting>
  <conditionalFormatting sqref="B39:B40">
    <cfRule type="dataBar" priority="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{CB064450-BD39-4E5F-BEC8-81B7F777AF05}</x14:id>
        </ext>
      </extLst>
    </cfRule>
    <cfRule type="dataBar" priority="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{624DDDC8-C66A-4F53-BFD1-29AAD8ED3C2B}</x14:id>
        </ext>
      </extLst>
    </cfRule>
    <cfRule type="dataBar" priority="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{F195F915-1646-44B9-A79B-E237FBC557E3}</x14:id>
        </ext>
      </extLst>
    </cfRule>
  </conditionalFormatting>
  <conditionalFormatting sqref="B41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{D8E23F9C-9BCF-431B-99CB-F7A54FC99656}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{D7CCB571-9DA1-4C06-A2D5-5AF3827A0833}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{AF9A7F5D-D0CE-4380-B362-DBE6D07A21FB}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{F9B361DA-5B8A-455B-9950-F35C9C0B65C9}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{BDEE6742-CA19-4436-8A94-61454AF549F4}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{9430F5BA-F6CF-4E26-A3B0-5F2CF9834453}</x14:id>
        </ext>
      </extLst>
    </cfRule>
  </conditionalFormatting>
  <conditionalFormatting sqref="B42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{10DB7AF3-0653-4055-A827-855EE94EF328}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{59D5DE00-0B04-4476-91AB-578F8D1742B5}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{AE25CA06-245F-4F53-8B15-3CEB9D960AA0}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{B025726F-2F32-44E9-A49B-E8EBF37D901D}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{E1C190B3-E100-4F1A-BFCA-ADB0BF562A59}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{5A7F0E4D-9DDA-442E-AA1A-20D1F5D3FDC6}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{ECABDEFF-87E9-42B4-A3A8-34F14D140F0B}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{45EAD2A5-62FB-476B-9A3B-2C78CA7CF39D}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{74834355-2699-4846-9636-A081C19F5E29}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{3D98C717-2719-4506-9C85-C7319DD7D1F5}</x14:id>
        </ext>
      </extLst>
    </cfRule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{0DF60BF4-BAF6-45DB-A25D-9F4A3028EC7D}</x14:id>
        </ext>
      </extLst>
    </cfRule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{C39299E2-7FEE-4738-87F6-C23E25425B2F}</x14:id>
        </ext>
      </extLst>
    </cfRule>
  </conditionalFormatting>
  <conditionalFormatting sqref="B43">
    <cfRule type="dataBar" priority="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{617C5097-26EA-40FC-8AFF-5A629D63732D}</x14:id>
        </ext>
      </extLst>
    </cfRule>
    <cfRule type="dataBar" priority="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{A1D8D7F8-9CAC-4D01-8285-F499D4D211DA}</x14:id>
        </ext>
      </extLst>
    </cfRule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{EE45B6DD-BD13-471E-9444-55D8F6AED492}</x14:id>
        </ext>
      </extLst>
    </cfRule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{DFA906C1-65EE-449A-8BAE-B5BC3F486B9D}</x14:id>
        </ext>
      </extLst>
    </cfRule>
    <cfRule type="dataBar" priority="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{04B8A772-BE47-493A-B8A6-D4FD3F4165B7}</x14:id>
        </ext>
      </extLst>
    </cfRule>
    <cfRule type="dataBar" priority="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{D3E63EB0-4D75-446A-BB37-3DCDA187193B}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{3AC5FF67-412E-4F36-9019-C0A44303D427}</x14:id>
        </ext>
      </extLst>
    </cfRule>
    <cfRule type="dataBar" priority="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{D4CBF579-07B7-4118-8BAB-5AF32D431A1E}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{301BF0E5-389E-4C91-BE45-F4AD0700A5F9}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{6A8E61A9-2291-4CFE-A270-C354C370B2BF}</x14:id>
        </ext>
      </extLst>
    </cfRule>
    <cfRule type="dataBar" priority="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{308F83FB-9D9F-4D15-979E-14D6698ECA2A}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{93A26401-A181-4E09-9863-BD368BE9B1CB}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{5772AAA2-0C74-4CF3-83CC-E6AE30B3E557}</x14:id>
        </ext>
      </extLst>
    </cfRule>
  </conditionalFormatting>
  <conditionalFormatting sqref="B44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{42C351ED-1165-4B33-943B-9DDF082576C5}</x14:id>
        </ext>
      </extLst>
    </cfRule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{C19BD41A-6AE0-43DE-BDAD-394777BFE944}</x14:id>
        </ext>
      </extLst>
    </cfRule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{3C6FC0A1-9604-422A-873E-C78669123D30}</x14:id>
        </ext>
      </extLst>
    </cfRule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{3098639A-EE0E-44BB-A2D2-DC49D45694BA}</x14:id>
        </ext>
      </extLst>
    </cfRule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{C2341E06-E9F3-4A7D-AFDC-DE41EBAB8858}</x14:id>
        </ext>
      </extLst>
    </cfRule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{EF5C51FC-7CF8-425C-84DF-A92D6F1CDC14}</x14:id>
        </ext>
      </extLst>
    </cfRule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{F8C05DBD-20EE-4469-992F-6756EBD4ECD4}</x14:id>
        </ext>
      </extLst>
    </cfRule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{F9C96E68-CD5E-4388-B261-0BF1D0F2A167}</x14:id>
        </ext>
      </extLst>
    </cfRule>
    <cfRule type="dataBar" priority="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{D6E1AF0E-A9C7-4F29-8E2F-E4C42E9F4BB4}</x14:id>
        </ext>
      </extLst>
    </cfRule>
    <cfRule type="dataBar" priority="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{DC2D01E5-D1CF-4483-8C7C-8E787DCF1B23}</x14:id>
        </ext>
      </extLst>
    </cfRule>
    <cfRule type="dataBar" priority="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{5ED6C9FF-5DD8-45FF-AEF3-EE2633077717}</x14:id>
        </ext>
      </extLst>
    </cfRule>
    <cfRule type="dataBar" priority="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{E6818569-B994-4195-9B99-BBB4C5B445FC}</x14:id>
        </ext>
      </extLst>
    </cfRule>
    <cfRule type="dataBar" priority="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{CDC0BF73-BE7A-4C25-B4C0-6CD5BB926D71}</x14:id>
        </ext>
      </extLst>
    </cfRule>
  </conditionalFormatting>
  <conditionalFormatting sqref="B45:B46">
    <cfRule type="dataBar" priority="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{0C84A6AC-8241-4BAD-8C17-796A7E7C3CDF}</x14:id>
        </ext>
      </extLst>
    </cfRule>
  </conditionalFormatting>
  <conditionalFormatting sqref="C13:E13">
    <cfRule type="cellIs" dxfId="6" priority="161" operator="lessThan">
      <formula>#REF!</formula>
    </cfRule>
    <cfRule type="cellIs" dxfId="5" priority="162" operator="greaterThan">
      <formula>#REF!</formula>
    </cfRule>
  </conditionalFormatting>
  <conditionalFormatting sqref="D25:F25">
    <cfRule type="cellIs" dxfId="4" priority="61345" operator="greaterThan">
      <formula>#REF!</formula>
    </cfRule>
    <cfRule type="cellIs" dxfId="3" priority="61344" operator="lessThan">
      <formula>#REF!</formula>
    </cfRule>
  </conditionalFormatting>
  <conditionalFormatting sqref="E6:F6">
    <cfRule type="cellIs" dxfId="2" priority="7" operator="lessThan">
      <formula>#REF!</formula>
    </cfRule>
    <cfRule type="cellIs" dxfId="1" priority="8" operator="greaterThan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56" fitToWidth="2" fitToHeight="2" orientation="portrait" r:id="rId1"/>
  <headerFooter>
    <oddHeader>&amp;L&amp;"Arial,Bold"&amp;10&amp;T
&amp;D&amp;"Arial,Regular"
&amp;C&amp;"Arial,Bold"Grain SA
Morning Market Commentary&amp;R&amp;G</oddHeader>
    <oddFooter xml:space="preserve">&amp;C&amp;"Arial,Regular"&amp;10Everything has been done to ensure the accuracy of this information, however Grain SA takes no responsibility for any losses or damage incurred due to the usage of this information.&amp;R
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B150C1-BEA4-4D14-8FD2-315E05ED63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B656B5-7295-46C5-A7D9-5A6B5C3020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EF691F-3646-4EC8-8525-795F6668A1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A38ED6-A982-4734-8465-CC3353604D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7D958D-4A30-42BD-8A9C-510C1E5E53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5C9D9E-963A-477F-8685-A5C9661BF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E6F078-BA6A-49B7-90BA-D46D885B86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</xm:sqref>
        </x14:conditionalFormatting>
        <x14:conditionalFormatting xmlns:xm="http://schemas.microsoft.com/office/excel/2006/main">
          <x14:cfRule type="dataBar" id="{EEF87100-B6CB-432D-BC9D-9B224BDB4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B38:B42</xm:sqref>
        </x14:conditionalFormatting>
        <x14:conditionalFormatting xmlns:xm="http://schemas.microsoft.com/office/excel/2006/main">
          <x14:cfRule type="dataBar" id="{85AF3CC8-440A-4CBF-8CED-1749B86C82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B38:B47</xm:sqref>
        </x14:conditionalFormatting>
        <x14:conditionalFormatting xmlns:xm="http://schemas.microsoft.com/office/excel/2006/main">
          <x14:cfRule type="dataBar" id="{CB064450-BD39-4E5F-BEC8-81B7F777AF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4DDDC8-C66A-4F53-BFD1-29AAD8ED3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95F915-1646-44B9-A79B-E237FBC557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B39:B40</xm:sqref>
        </x14:conditionalFormatting>
        <x14:conditionalFormatting xmlns:xm="http://schemas.microsoft.com/office/excel/2006/main">
          <x14:cfRule type="dataBar" id="{D8E23F9C-9BCF-431B-99CB-F7A54FC99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CCB571-9DA1-4C06-A2D5-5AF3827A08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9A7F5D-D0CE-4380-B362-DBE6D07A21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B361DA-5B8A-455B-9950-F35C9C0B65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EE6742-CA19-4436-8A94-61454AF549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30F5BA-F6CF-4E26-A3B0-5F2CF98344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</xm:sqref>
        </x14:conditionalFormatting>
        <x14:conditionalFormatting xmlns:xm="http://schemas.microsoft.com/office/excel/2006/main">
          <x14:cfRule type="dataBar" id="{10DB7AF3-0653-4055-A827-855EE94EF3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D5DE00-0B04-4476-91AB-578F8D1742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25CA06-245F-4F53-8B15-3CEB9D960A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25726F-2F32-44E9-A49B-E8EBF37D9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C190B3-E100-4F1A-BFCA-ADB0BF562A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7F0E4D-9DDA-442E-AA1A-20D1F5D3FD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ABDEFF-87E9-42B4-A3A8-34F14D140F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EAD2A5-62FB-476B-9A3B-2C78CA7CF3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834355-2699-4846-9636-A081C19F5E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98C717-2719-4506-9C85-C7319DD7D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F60BF4-BAF6-45DB-A25D-9F4A3028E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9299E2-7FEE-4738-87F6-C23E25425B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</xm:sqref>
        </x14:conditionalFormatting>
        <x14:conditionalFormatting xmlns:xm="http://schemas.microsoft.com/office/excel/2006/main">
          <x14:cfRule type="dataBar" id="{617C5097-26EA-40FC-8AFF-5A629D6373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D8D7F8-9CAC-4D01-8285-F499D4D21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45B6DD-BD13-471E-9444-55D8F6AED4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A906C1-65EE-449A-8BAE-B5BC3F486B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8A772-BE47-493A-B8A6-D4FD3F416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63EB0-4D75-446A-BB37-3DCDA187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C5FF67-412E-4F36-9019-C0A44303D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CBF579-07B7-4118-8BAB-5AF32D431A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1BF0E5-389E-4C91-BE45-F4AD0700A5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8E61A9-2291-4CFE-A270-C354C370B2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8F83FB-9D9F-4D15-979E-14D6698ECA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A26401-A181-4E09-9863-BD368BE9B1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72AAA2-0C74-4CF3-83CC-E6AE30B3E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B43</xm:sqref>
        </x14:conditionalFormatting>
        <x14:conditionalFormatting xmlns:xm="http://schemas.microsoft.com/office/excel/2006/main">
          <x14:cfRule type="dataBar" id="{42C351ED-1165-4B33-943B-9DDF082576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9BD41A-6AE0-43DE-BDAD-394777BFE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6FC0A1-9604-422A-873E-C78669123D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98639A-EE0E-44BB-A2D2-DC49D45694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341E06-E9F3-4A7D-AFDC-DE41EBAB88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5C51FC-7CF8-425C-84DF-A92D6F1CD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C05DBD-20EE-4469-992F-6756EBD4EC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C96E68-CD5E-4388-B261-0BF1D0F2A1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E1AF0E-A9C7-4F29-8E2F-E4C42E9F4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2D01E5-D1CF-4483-8C7C-8E787DCF1B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D6C9FF-5DD8-45FF-AEF3-EE2633077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818569-B994-4195-9B99-BBB4C5B445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C0BF73-BE7A-4C25-B4C0-6CD5BB926D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</xm:sqref>
        </x14:conditionalFormatting>
        <x14:conditionalFormatting xmlns:xm="http://schemas.microsoft.com/office/excel/2006/main">
          <x14:cfRule type="dataBar" id="{0C84A6AC-8241-4BAD-8C17-796A7E7C3C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B45:B46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B568-7D67-488B-950F-C513B0D6781C}">
  <dimension ref="A1:F36"/>
  <sheetViews>
    <sheetView topLeftCell="H1" workbookViewId="0">
      <selection activeCell="P42" sqref="P42"/>
    </sheetView>
  </sheetViews>
  <sheetFormatPr defaultRowHeight="14.4" x14ac:dyDescent="0.3"/>
  <cols>
    <col min="1" max="1" width="10.5546875" bestFit="1" customWidth="1"/>
    <col min="4" max="4" width="15.44140625" bestFit="1" customWidth="1"/>
    <col min="5" max="5" width="12.33203125" bestFit="1" customWidth="1"/>
    <col min="6" max="6" width="11.77734375" bestFit="1" customWidth="1"/>
  </cols>
  <sheetData>
    <row r="1" spans="1:6" x14ac:dyDescent="0.3">
      <c r="A1" s="90" t="s">
        <v>71</v>
      </c>
    </row>
    <row r="2" spans="1:6" x14ac:dyDescent="0.3">
      <c r="A2" s="90" t="s">
        <v>70</v>
      </c>
    </row>
    <row r="3" spans="1:6" x14ac:dyDescent="0.3">
      <c r="A3" s="90" t="s">
        <v>72</v>
      </c>
      <c r="E3" t="s">
        <v>36</v>
      </c>
      <c r="F3" t="s">
        <v>35</v>
      </c>
    </row>
    <row r="4" spans="1:6" x14ac:dyDescent="0.3">
      <c r="A4" s="90" t="s">
        <v>73</v>
      </c>
      <c r="D4" s="100">
        <v>45749</v>
      </c>
      <c r="E4" s="101">
        <v>4526</v>
      </c>
      <c r="F4" s="96">
        <v>5136</v>
      </c>
    </row>
    <row r="5" spans="1:6" x14ac:dyDescent="0.3">
      <c r="A5" s="90" t="s">
        <v>74</v>
      </c>
      <c r="D5" s="100">
        <v>45750</v>
      </c>
      <c r="E5" s="101">
        <v>4562</v>
      </c>
      <c r="F5" s="96">
        <v>5164</v>
      </c>
    </row>
    <row r="6" spans="1:6" x14ac:dyDescent="0.3">
      <c r="D6" s="134">
        <v>45751</v>
      </c>
      <c r="E6" s="101">
        <v>4697</v>
      </c>
      <c r="F6" s="135">
        <v>5211</v>
      </c>
    </row>
    <row r="7" spans="1:6" x14ac:dyDescent="0.3">
      <c r="D7" s="100">
        <v>45754</v>
      </c>
      <c r="E7" s="101">
        <v>4788</v>
      </c>
      <c r="F7" s="96">
        <v>5300</v>
      </c>
    </row>
    <row r="8" spans="1:6" x14ac:dyDescent="0.3">
      <c r="D8" s="100">
        <v>45755</v>
      </c>
      <c r="E8" s="101">
        <v>4657</v>
      </c>
      <c r="F8" s="96">
        <v>5200</v>
      </c>
    </row>
    <row r="9" spans="1:6" x14ac:dyDescent="0.3">
      <c r="D9" s="100">
        <v>45756</v>
      </c>
      <c r="E9" s="101">
        <v>4649</v>
      </c>
      <c r="F9" s="96">
        <v>5067</v>
      </c>
    </row>
    <row r="10" spans="1:6" x14ac:dyDescent="0.3">
      <c r="D10" s="100"/>
      <c r="E10" s="101"/>
      <c r="F10" s="96"/>
    </row>
    <row r="11" spans="1:6" x14ac:dyDescent="0.3">
      <c r="E11" s="103"/>
      <c r="F11" s="102"/>
    </row>
    <row r="12" spans="1:6" x14ac:dyDescent="0.3">
      <c r="D12" s="104"/>
      <c r="E12" s="108" t="s">
        <v>75</v>
      </c>
    </row>
    <row r="13" spans="1:6" x14ac:dyDescent="0.3">
      <c r="D13" s="97">
        <v>45749</v>
      </c>
      <c r="E13" s="131">
        <v>6100</v>
      </c>
      <c r="F13" s="131"/>
    </row>
    <row r="14" spans="1:6" x14ac:dyDescent="0.3">
      <c r="D14" s="97">
        <v>45750</v>
      </c>
      <c r="E14" s="131">
        <v>6120</v>
      </c>
      <c r="F14" s="131"/>
    </row>
    <row r="15" spans="1:6" x14ac:dyDescent="0.3">
      <c r="D15" s="133">
        <v>45751</v>
      </c>
      <c r="E15" s="132">
        <v>6190</v>
      </c>
      <c r="F15" s="132"/>
    </row>
    <row r="16" spans="1:6" x14ac:dyDescent="0.3">
      <c r="D16" s="97">
        <v>45754</v>
      </c>
      <c r="E16" s="131">
        <v>6247</v>
      </c>
      <c r="F16" s="131"/>
    </row>
    <row r="17" spans="4:6" x14ac:dyDescent="0.3">
      <c r="D17" s="97">
        <v>45755</v>
      </c>
      <c r="E17" s="131">
        <v>6276</v>
      </c>
      <c r="F17" s="131"/>
    </row>
    <row r="18" spans="4:6" x14ac:dyDescent="0.3">
      <c r="D18" s="97">
        <v>45756</v>
      </c>
      <c r="E18" s="131">
        <v>6325</v>
      </c>
      <c r="F18" s="131"/>
    </row>
    <row r="19" spans="4:6" x14ac:dyDescent="0.3">
      <c r="D19" s="105"/>
      <c r="E19" s="106"/>
    </row>
    <row r="20" spans="4:6" x14ac:dyDescent="0.3">
      <c r="D20" s="97"/>
      <c r="E20" s="102"/>
    </row>
    <row r="21" spans="4:6" x14ac:dyDescent="0.3">
      <c r="E21" s="107" t="s">
        <v>76</v>
      </c>
    </row>
    <row r="22" spans="4:6" x14ac:dyDescent="0.3">
      <c r="D22" s="98">
        <v>45749</v>
      </c>
      <c r="E22" s="99">
        <v>8850</v>
      </c>
    </row>
    <row r="23" spans="4:6" x14ac:dyDescent="0.3">
      <c r="D23" s="98">
        <v>45750</v>
      </c>
      <c r="E23" s="99">
        <v>8794</v>
      </c>
    </row>
    <row r="24" spans="4:6" x14ac:dyDescent="0.3">
      <c r="D24" s="98">
        <v>45751</v>
      </c>
      <c r="E24" s="99">
        <v>8886</v>
      </c>
    </row>
    <row r="25" spans="4:6" x14ac:dyDescent="0.3">
      <c r="D25" s="98">
        <v>45754</v>
      </c>
      <c r="E25" s="99">
        <v>8794</v>
      </c>
    </row>
    <row r="26" spans="4:6" x14ac:dyDescent="0.3">
      <c r="D26" s="98">
        <v>45755</v>
      </c>
      <c r="E26" s="99">
        <v>8927</v>
      </c>
    </row>
    <row r="27" spans="4:6" x14ac:dyDescent="0.3">
      <c r="D27" s="98">
        <v>45756</v>
      </c>
      <c r="E27" s="99">
        <v>8900</v>
      </c>
    </row>
    <row r="28" spans="4:6" x14ac:dyDescent="0.3">
      <c r="D28" s="98"/>
      <c r="E28" s="99"/>
    </row>
    <row r="29" spans="4:6" x14ac:dyDescent="0.3">
      <c r="E29" s="107" t="s">
        <v>77</v>
      </c>
    </row>
    <row r="30" spans="4:6" x14ac:dyDescent="0.3">
      <c r="D30" s="98">
        <v>45749</v>
      </c>
      <c r="E30" s="99">
        <v>7692</v>
      </c>
    </row>
    <row r="31" spans="4:6" x14ac:dyDescent="0.3">
      <c r="D31" s="98">
        <v>45750</v>
      </c>
      <c r="E31" s="99">
        <v>7750</v>
      </c>
    </row>
    <row r="32" spans="4:6" x14ac:dyDescent="0.3">
      <c r="D32" s="98">
        <v>45751</v>
      </c>
      <c r="E32" s="99">
        <v>7840</v>
      </c>
    </row>
    <row r="33" spans="4:5" x14ac:dyDescent="0.3">
      <c r="D33" s="98">
        <v>45754</v>
      </c>
      <c r="E33" s="99">
        <v>7820</v>
      </c>
    </row>
    <row r="34" spans="4:5" x14ac:dyDescent="0.3">
      <c r="D34" s="98">
        <v>45755</v>
      </c>
      <c r="E34" s="99">
        <v>7888</v>
      </c>
    </row>
    <row r="35" spans="4:5" x14ac:dyDescent="0.3">
      <c r="D35" s="98">
        <v>45756</v>
      </c>
      <c r="E35" s="99">
        <v>7930</v>
      </c>
    </row>
    <row r="36" spans="4:5" x14ac:dyDescent="0.3">
      <c r="D36" s="98"/>
      <c r="E36" s="99"/>
    </row>
  </sheetData>
  <phoneticPr fontId="22" type="noConversion"/>
  <conditionalFormatting sqref="E4:E11">
    <cfRule type="cellIs" dxfId="0" priority="1" operator="greaterThan">
      <formula>4000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CAF6-0373-482E-890C-4B6BE95E574C}">
  <dimension ref="B3"/>
  <sheetViews>
    <sheetView workbookViewId="0">
      <selection activeCell="B3" sqref="B3"/>
    </sheetView>
  </sheetViews>
  <sheetFormatPr defaultRowHeight="14.4" x14ac:dyDescent="0.3"/>
  <cols>
    <col min="2" max="2" width="33.5546875" bestFit="1" customWidth="1"/>
  </cols>
  <sheetData>
    <row r="3" spans="2:2" x14ac:dyDescent="0.3">
      <c r="B3" s="92" t="s">
        <v>78</v>
      </c>
    </row>
  </sheetData>
  <hyperlinks>
    <hyperlink ref="B3" r:id="rId1" display="../../../../../../../../../:w:/s/Bedryfsbediening/EUeHNOp5z2NAuItlBwsTu5oBB6D4vXFekj7Pm2JnkgY_-g?e=eFCIY0" xr:uid="{4BD9E5E1-00E8-438D-9B2F-2766C2A5101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  <SharedWithUsers xmlns="5d7b95ce-97cf-4a61-8884-fde260c16070">
      <UserInfo>
        <DisplayName>Alzena Gomes</DisplayName>
        <AccountId>25</AccountId>
        <AccountType/>
      </UserInfo>
      <UserInfo>
        <DisplayName>Johan Teessen</DisplayName>
        <AccountId>397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0D87A-EB86-4B9F-9777-AFC4D4084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F983A-B410-41DB-8CE7-7136FEEA9542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25435354-646d-4f90-a923-d4d04749eaf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5d7b95ce-97cf-4a61-8884-fde260c1607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20FDDC-9C8E-4AAD-8B5D-A817CE8CF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 1</vt:lpstr>
      <vt:lpstr>Page 2</vt:lpstr>
      <vt:lpstr>Graphs</vt:lpstr>
      <vt:lpstr>Commentary Notes</vt:lpstr>
      <vt:lpstr>DayToStart</vt:lpstr>
      <vt:lpstr>'Page 1'!Print_Area</vt:lpstr>
      <vt:lpstr>'Page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Heleen Viljoen</dc:creator>
  <cp:keywords/>
  <dc:description/>
  <cp:lastModifiedBy>Gerhard Burger</cp:lastModifiedBy>
  <cp:revision/>
  <cp:lastPrinted>2025-04-23T05:57:23Z</cp:lastPrinted>
  <dcterms:created xsi:type="dcterms:W3CDTF">2022-01-10T11:29:31Z</dcterms:created>
  <dcterms:modified xsi:type="dcterms:W3CDTF">2025-04-23T06:11:30Z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MediaServiceImageTags">
    <vt:lpwstr/>
  </property>
</Properties>
</file>