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36C184AB-EE43-4EB6-AD3E-CD065513E6E4}" xr6:coauthVersionLast="47" xr6:coauthVersionMax="47" xr10:uidLastSave="{00000000-0000-0000-0000-000000000000}"/>
  <bookViews>
    <workbookView xWindow="-108" yWindow="-108" windowWidth="23256" windowHeight="12456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5" l="1"/>
  <c r="X43" i="3"/>
  <c r="X42" i="3"/>
  <c r="X33" i="3"/>
  <c r="E23" i="3"/>
  <c r="X60" i="3"/>
  <c r="X59" i="3"/>
  <c r="X58" i="3"/>
  <c r="X44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X67" i="3"/>
  <c r="B23" i="25"/>
  <c r="B24" i="25" s="1"/>
  <c r="B19" i="25"/>
  <c r="B20" i="25" s="1"/>
  <c r="B21" i="25" s="1"/>
  <c r="B22" i="25" s="1"/>
  <c r="X57" i="3" l="1"/>
  <c r="B18" i="25"/>
  <c r="B16" i="25"/>
  <c r="B17" i="25" s="1"/>
  <c r="E24" i="3"/>
  <c r="B15" i="25"/>
  <c r="X31" i="3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X69" i="3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<sst xmlns="http://schemas.openxmlformats.org/spreadsheetml/2006/main" count="350" uniqueCount="141">
  <si>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</si>
  <si>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</si>
  <si>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</si>
  <si>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</si>
  <si>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</si>
  <si>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</si>
  <si>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</si>
  <si>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</si>
  <si>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</si>
  <si>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</si>
  <si>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</si>
  <si>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</si>
  <si>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</si>
  <si>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</si>
  <si>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</si>
  <si>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</si>
  <si>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</si>
  <si>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</si>
  <si>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</si>
  <si>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</si>
  <si>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</si>
  <si>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</si>
  <si>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</si>
  <si>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</si>
  <si>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</si>
  <si>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</si>
  <si>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</si>
  <si>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</si>
  <si>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</si>
  <si>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</si>
  <si>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</si>
  <si>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</si>
  <si>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</si>
  <si>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</si>
  <si>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</si>
  <si>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</si>
  <si>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</si>
  <si>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</si>
  <si>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</si>
  <si>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</si>
  <si>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</si>
  <si>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</si>
  <si>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</si>
  <si>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</si>
  <si>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</si>
  <si>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</si>
  <si>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</si>
  <si>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</si>
  <si>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</si>
  <si>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</si>
  <si>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</si>
  <si>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</si>
  <si>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</si>
  <si>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</si>
  <si>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</si>
  <si>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</si>
  <si>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</si>
  <si>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</si>
  <si>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</si>
  <si>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</si>
  <si>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</si>
  <si>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</si>
  <si>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</si>
  <si>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</si>
  <si>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</si>
  <si>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</si>
  <si>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</si>
  <si>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</si>
  <si>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</si>
  <si>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</si>
  <si>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</si>
  <si>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</si>
  <si>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</si>
  <si>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</si>
  <si>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</si>
  <si>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</si>
  <si>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</si>
  <si>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</si>
  <si>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</si>
  <si>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</si>
  <si>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</si>
  <si>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</si>
  <si>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</si>
  <si>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</si>
  <si>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</si>
  <si>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</si>
  <si>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</si>
  <si>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</si>
  <si>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</si>
  <si>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</si>
  <si>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</si>
  <si>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</si>
  <si>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</si>
  <si>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</si>
  <si>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</si>
  <si>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</si>
  <si>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</si>
  <si>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</si>
  <si>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</si>
  <si>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</si>
  <si>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</si>
  <si>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</si>
  <si>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</si>
  <si>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</si>
  <si>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</si>
  <si>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</si>
  <si>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</si>
  <si>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</si>
  <si>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</si>
  <si>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</si>
  <si>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</si>
  <si>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</si>
  <si>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</si>
  <si>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</si>
  <si>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</si>
  <si>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</si>
  <si>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</si>
  <si>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</si>
  <si>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</si>
  <si>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</si>
  <si>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</si>
  <si>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</si>
  <si>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</si>
  <si>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</si>
  <si>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</si>
  <si>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</si>
  <si>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</si>
  <si>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</si>
  <si>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</si>
  <si>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</si>
  <si>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</si>
  <si>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</si>
  <si>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</si>
  <si>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</si>
  <si>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</si>
  <si>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</si>
  <si>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</si>
  <si>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</si>
  <si>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</si>
  <si>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</si>
  <si>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*Total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</si>
</sst>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0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4" fillId="0" borderId="41" xfId="0" applyFont="1" applyBorder="1" applyAlignment="1">
      <alignment horizontal="center"/>
    </xf>
    <xf numFmtId="0" fontId="14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3" fontId="15" fillId="0" borderId="41" xfId="0" applyNumberFormat="1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  <c:numCache>
                <c:formatCode>_ * #\ ##0_ ;_ * \-#\ ##0_ ;_ * "-"??_ ;_ @_ </c:formatCode>
                <c:ptCount val="20"/>
                <c:pt idx="3">
                  <c:v>59769</c:v>
                </c:pt>
                <c:pt idx="4">
                  <c:v>113093</c:v>
                </c:pt>
                <c:pt idx="5">
                  <c:v>178139</c:v>
                </c:pt>
                <c:pt idx="6">
                  <c:v>794609</c:v>
                </c:pt>
                <c:pt idx="9">
                  <c:v>50595</c:v>
                </c:pt>
                <c:pt idx="10">
                  <c:v>372431</c:v>
                </c:pt>
                <c:pt idx="13">
                  <c:v>25430</c:v>
                </c:pt>
                <c:pt idx="15">
                  <c:v>22014</c:v>
                </c:pt>
                <c:pt idx="16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  <c:numCache>
                <c:formatCode>_ * #\ ##0_ ;_ * \-#\ ##0_ ;_ * "-"??_ ;_ @_ </c:formatCode>
                <c:ptCount val="20"/>
                <c:pt idx="3">
                  <c:v>28311</c:v>
                </c:pt>
                <c:pt idx="4">
                  <c:v>106521</c:v>
                </c:pt>
                <c:pt idx="5">
                  <c:v>355263</c:v>
                </c:pt>
                <c:pt idx="6">
                  <c:v>667838</c:v>
                </c:pt>
                <c:pt idx="8">
                  <c:v>58987</c:v>
                </c:pt>
                <c:pt idx="9">
                  <c:v>98192</c:v>
                </c:pt>
                <c:pt idx="10">
                  <c:v>273721</c:v>
                </c:pt>
                <c:pt idx="15">
                  <c:v>61005</c:v>
                </c:pt>
                <c:pt idx="16">
                  <c:v>43791</c:v>
                </c:pt>
                <c:pt idx="17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  <c:numCache>
                <c:formatCode>_ * #\ ##0_ ;_ * \-#\ ##0_ ;_ * "-"??_ ;_ @_ </c:formatCode>
                <c:ptCount val="20"/>
                <c:pt idx="3">
                  <c:v>177907</c:v>
                </c:pt>
                <c:pt idx="4">
                  <c:v>102816</c:v>
                </c:pt>
                <c:pt idx="5">
                  <c:v>283451</c:v>
                </c:pt>
                <c:pt idx="6">
                  <c:v>931344</c:v>
                </c:pt>
                <c:pt idx="8">
                  <c:v>49516</c:v>
                </c:pt>
                <c:pt idx="9">
                  <c:v>38445</c:v>
                </c:pt>
                <c:pt idx="10">
                  <c:v>109350</c:v>
                </c:pt>
                <c:pt idx="16">
                  <c:v>151014</c:v>
                </c:pt>
                <c:pt idx="17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  <c:numCache>
                <c:formatCode>_ * #\ ##0_ ;_ * \-#\ ##0_ ;_ * "-"??_ ;_ @_ </c:formatCode>
                <c:ptCount val="20"/>
                <c:pt idx="3">
                  <c:v>60941</c:v>
                </c:pt>
                <c:pt idx="4">
                  <c:v>27841</c:v>
                </c:pt>
                <c:pt idx="5">
                  <c:v>237464</c:v>
                </c:pt>
                <c:pt idx="6">
                  <c:v>182961</c:v>
                </c:pt>
                <c:pt idx="8">
                  <c:v>35613</c:v>
                </c:pt>
                <c:pt idx="9">
                  <c:v>24679</c:v>
                </c:pt>
                <c:pt idx="10">
                  <c:v>10896</c:v>
                </c:pt>
                <c:pt idx="15">
                  <c:v>16905</c:v>
                </c:pt>
                <c:pt idx="17">
                  <c:v>76905</c:v>
                </c:pt>
                <c:pt idx="18">
                  <c:v>144246</c:v>
                </c:pt>
                <c:pt idx="19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  <c:numCache>
                <c:formatCode>_ * #\ ##0_ ;_ * \-#\ ##0_ ;_ * "-"??_ ;_ @_ </c:formatCode>
                <c:ptCount val="20"/>
                <c:pt idx="3">
                  <c:v>87032</c:v>
                </c:pt>
                <c:pt idx="4">
                  <c:v>90694</c:v>
                </c:pt>
                <c:pt idx="5">
                  <c:v>282312</c:v>
                </c:pt>
                <c:pt idx="6">
                  <c:v>957782</c:v>
                </c:pt>
                <c:pt idx="8">
                  <c:v>132433</c:v>
                </c:pt>
                <c:pt idx="10">
                  <c:v>135669</c:v>
                </c:pt>
                <c:pt idx="15">
                  <c:v>140007</c:v>
                </c:pt>
                <c:pt idx="16">
                  <c:v>184436</c:v>
                </c:pt>
                <c:pt idx="17">
                  <c:v>17514</c:v>
                </c:pt>
                <c:pt idx="18">
                  <c:v>47904</c:v>
                </c:pt>
                <c:pt idx="19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  <c:numCache>
                <c:formatCode>_ * #\ ##0_ ;_ * \-#\ ##0_ ;_ * "-"??_ ;_ @_ </c:formatCode>
                <c:ptCount val="20"/>
                <c:pt idx="3">
                  <c:v>140127</c:v>
                </c:pt>
                <c:pt idx="4">
                  <c:v>85348</c:v>
                </c:pt>
                <c:pt idx="5">
                  <c:v>345177</c:v>
                </c:pt>
                <c:pt idx="6">
                  <c:v>401524</c:v>
                </c:pt>
                <c:pt idx="8">
                  <c:v>35519</c:v>
                </c:pt>
                <c:pt idx="10">
                  <c:v>49879</c:v>
                </c:pt>
                <c:pt idx="15">
                  <c:v>39290</c:v>
                </c:pt>
                <c:pt idx="16">
                  <c:v>124133</c:v>
                </c:pt>
                <c:pt idx="17">
                  <c:v>24998</c:v>
                </c:pt>
                <c:pt idx="18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  <c:numCache>
                <c:formatCode>_ * #\ ##0_ ;_ * \-#\ ##0_ ;_ * "-"??_ ;_ @_ </c:formatCode>
                <c:ptCount val="20"/>
                <c:pt idx="3">
                  <c:v>58091</c:v>
                </c:pt>
                <c:pt idx="4">
                  <c:v>51000</c:v>
                </c:pt>
                <c:pt idx="5">
                  <c:v>274545</c:v>
                </c:pt>
                <c:pt idx="6">
                  <c:v>522321</c:v>
                </c:pt>
                <c:pt idx="10">
                  <c:v>83906</c:v>
                </c:pt>
                <c:pt idx="13">
                  <c:v>21860</c:v>
                </c:pt>
                <c:pt idx="15">
                  <c:v>54803</c:v>
                </c:pt>
                <c:pt idx="16">
                  <c:v>202656</c:v>
                </c:pt>
                <c:pt idx="17">
                  <c:v>543334</c:v>
                </c:pt>
                <c:pt idx="18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  <c:numCache>
                <c:formatCode>_ * #\ ##0_ ;_ * \-#\ ##0_ ;_ * "-"??_ ;_ @_ </c:formatCode>
                <c:ptCount val="20"/>
                <c:pt idx="3">
                  <c:v>34874</c:v>
                </c:pt>
                <c:pt idx="4">
                  <c:v>136463</c:v>
                </c:pt>
                <c:pt idx="5">
                  <c:v>51461</c:v>
                </c:pt>
                <c:pt idx="6">
                  <c:v>204913</c:v>
                </c:pt>
                <c:pt idx="9">
                  <c:v>458600</c:v>
                </c:pt>
                <c:pt idx="10">
                  <c:v>7341</c:v>
                </c:pt>
                <c:pt idx="15">
                  <c:v>80712</c:v>
                </c:pt>
                <c:pt idx="16">
                  <c:v>269429</c:v>
                </c:pt>
                <c:pt idx="17">
                  <c:v>223044</c:v>
                </c:pt>
                <c:pt idx="18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  <c:numCache>
                <c:formatCode>_ * #\ ##0_ ;_ * \-#\ ##0_ ;_ * "-"??_ ;_ @_ </c:formatCode>
                <c:ptCount val="20"/>
                <c:pt idx="3">
                  <c:v>32333</c:v>
                </c:pt>
                <c:pt idx="8">
                  <c:v>298838</c:v>
                </c:pt>
                <c:pt idx="9">
                  <c:v>315233</c:v>
                </c:pt>
                <c:pt idx="11">
                  <c:v>242639</c:v>
                </c:pt>
                <c:pt idx="15">
                  <c:v>47391</c:v>
                </c:pt>
                <c:pt idx="16">
                  <c:v>284143</c:v>
                </c:pt>
                <c:pt idx="17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288574</c:v>
                </c:pt>
                <c:pt idx="15">
                  <c:v>36163</c:v>
                </c:pt>
                <c:pt idx="16">
                  <c:v>65740</c:v>
                </c:pt>
                <c:pt idx="17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445851793254224"/>
          <c:y val="1.363658114164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288574</c:v>
                </c:pt>
                <c:pt idx="15">
                  <c:v>36163</c:v>
                </c:pt>
                <c:pt idx="16">
                  <c:v>65740</c:v>
                </c:pt>
                <c:pt idx="17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data'!$X$55:$X$68</c:f>
              <c:numCache>
                <c:formatCode>_ * #\ ##0_ ;_ * \-#\ ##0_ ;_ * "-"??_ ;_ @_ </c:formatCode>
                <c:ptCount val="14"/>
                <c:pt idx="2">
                  <c:v>2359</c:v>
                </c:pt>
                <c:pt idx="3">
                  <c:v>14814</c:v>
                </c:pt>
                <c:pt idx="4">
                  <c:v>2914</c:v>
                </c:pt>
                <c:pt idx="5">
                  <c:v>3613</c:v>
                </c:pt>
                <c:pt idx="12">
                  <c:v>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93</v>
      </c>
    </row>
    <row r="2" spans="1:8" x14ac:dyDescent="0.25">
      <c r="C2" s="4" t="s">
        <v>94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96</v>
      </c>
    </row>
    <row r="2" spans="1:8" x14ac:dyDescent="0.25">
      <c r="C2" s="4" t="s">
        <v>97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topLeftCell="A45"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workbookViewId="0">
      <selection activeCell="D5" sqref="D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105</v>
      </c>
    </row>
    <row r="2" spans="1:8" x14ac:dyDescent="0.25">
      <c r="C2" s="4" t="s">
        <v>106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">
        <v>4416</v>
      </c>
      <c r="D49" s="86">
        <f t="shared" si="2"/>
        <v>163756</v>
      </c>
      <c r="E49" s="1">
        <v>30005</v>
      </c>
      <c r="F49" s="3">
        <f t="shared" si="3"/>
        <v>1377537</v>
      </c>
      <c r="G49" s="6">
        <f t="shared" si="1"/>
        <v>-25589</v>
      </c>
      <c r="H49" s="2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topLeftCell="A18" workbookViewId="0">
      <selection activeCell="J16" sqref="J16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112</v>
      </c>
    </row>
    <row r="2" spans="1:8" x14ac:dyDescent="0.25">
      <c r="C2" s="4" t="s">
        <v>111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B26</f>
        <v>45681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54980</v>
      </c>
      <c r="F11" s="3">
        <f>F10+E11</f>
        <v>60276</v>
      </c>
      <c r="G11" s="6">
        <f t="shared" ref="G11:G61" si="0">C11-E11</f>
        <v>-52824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64065</v>
      </c>
      <c r="F12" s="3">
        <f t="shared" ref="F12:F61" si="2">F11+E12</f>
        <v>124341</v>
      </c>
      <c r="G12" s="6">
        <f t="shared" si="0"/>
        <v>-62363</v>
      </c>
      <c r="H12" s="2">
        <f t="shared" ref="H12:H61" si="3">G11+H11</f>
        <v>-60224</v>
      </c>
    </row>
    <row r="13" spans="1:8" ht="14.4" x14ac:dyDescent="0.3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17664</v>
      </c>
      <c r="F13" s="3">
        <f t="shared" si="2"/>
        <v>142005</v>
      </c>
      <c r="G13" s="6">
        <f t="shared" si="0"/>
        <v>-16179</v>
      </c>
      <c r="H13" s="2">
        <f t="shared" si="3"/>
        <v>-122587</v>
      </c>
    </row>
    <row r="14" spans="1:8" ht="14.4" x14ac:dyDescent="0.3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46498</v>
      </c>
      <c r="F14" s="3">
        <f t="shared" si="2"/>
        <v>188503</v>
      </c>
      <c r="G14" s="6">
        <f t="shared" si="0"/>
        <v>-45082</v>
      </c>
      <c r="H14" s="2">
        <f t="shared" si="3"/>
        <v>-138766</v>
      </c>
    </row>
    <row r="15" spans="1:8" ht="14.4" x14ac:dyDescent="0.3">
      <c r="A15" s="14">
        <v>6</v>
      </c>
      <c r="B15" s="101">
        <f t="shared" si="4"/>
        <v>45604</v>
      </c>
      <c r="C15" s="1">
        <v>103</v>
      </c>
      <c r="D15" s="86">
        <f t="shared" si="1"/>
        <v>8458</v>
      </c>
      <c r="E15" s="1">
        <v>36814</v>
      </c>
      <c r="F15" s="3">
        <f t="shared" si="2"/>
        <v>225317</v>
      </c>
      <c r="G15" s="6">
        <f t="shared" si="0"/>
        <v>-36711</v>
      </c>
      <c r="H15" s="2">
        <f t="shared" si="3"/>
        <v>-183848</v>
      </c>
    </row>
    <row r="16" spans="1:8" ht="14.4" x14ac:dyDescent="0.3">
      <c r="A16" s="14">
        <v>7</v>
      </c>
      <c r="B16" s="101">
        <f t="shared" si="4"/>
        <v>45611</v>
      </c>
      <c r="C16" s="1">
        <v>576</v>
      </c>
      <c r="D16" s="86">
        <f t="shared" si="1"/>
        <v>9034</v>
      </c>
      <c r="E16" s="1">
        <v>44245</v>
      </c>
      <c r="F16" s="3">
        <f t="shared" si="2"/>
        <v>269562</v>
      </c>
      <c r="G16" s="6">
        <f t="shared" si="0"/>
        <v>-43669</v>
      </c>
      <c r="H16" s="2">
        <f t="shared" si="3"/>
        <v>-220559</v>
      </c>
    </row>
    <row r="17" spans="1:14" ht="14.4" x14ac:dyDescent="0.3">
      <c r="A17" s="14">
        <v>8</v>
      </c>
      <c r="B17" s="101">
        <f t="shared" si="4"/>
        <v>45618</v>
      </c>
      <c r="C17" s="1">
        <v>764</v>
      </c>
      <c r="D17" s="86">
        <f t="shared" si="1"/>
        <v>9798</v>
      </c>
      <c r="E17" s="1">
        <v>16277</v>
      </c>
      <c r="F17" s="3">
        <f t="shared" si="2"/>
        <v>285839</v>
      </c>
      <c r="G17" s="6">
        <f t="shared" si="0"/>
        <v>-15513</v>
      </c>
      <c r="H17" s="2">
        <f t="shared" si="3"/>
        <v>-264228</v>
      </c>
    </row>
    <row r="18" spans="1:14" ht="14.4" x14ac:dyDescent="0.3">
      <c r="A18" s="14">
        <v>9</v>
      </c>
      <c r="B18" s="101">
        <f t="shared" si="4"/>
        <v>45625</v>
      </c>
      <c r="C18" s="1">
        <v>617</v>
      </c>
      <c r="D18" s="86">
        <f t="shared" si="1"/>
        <v>10415</v>
      </c>
      <c r="E18" s="1">
        <v>32446</v>
      </c>
      <c r="F18" s="3">
        <f t="shared" si="2"/>
        <v>318285</v>
      </c>
      <c r="G18" s="6">
        <f t="shared" si="0"/>
        <v>-31829</v>
      </c>
      <c r="H18" s="2">
        <f t="shared" si="3"/>
        <v>-279741</v>
      </c>
    </row>
    <row r="19" spans="1:14" ht="14.4" x14ac:dyDescent="0.3">
      <c r="A19" s="14">
        <v>10</v>
      </c>
      <c r="B19" s="101">
        <f t="shared" si="4"/>
        <v>45632</v>
      </c>
      <c r="C19" s="1">
        <v>1536</v>
      </c>
      <c r="D19" s="86">
        <f t="shared" si="1"/>
        <v>11951</v>
      </c>
      <c r="E19" s="1">
        <v>45126</v>
      </c>
      <c r="F19" s="3">
        <f t="shared" si="2"/>
        <v>363411</v>
      </c>
      <c r="G19" s="6">
        <f t="shared" si="0"/>
        <v>-43590</v>
      </c>
      <c r="H19" s="2">
        <f t="shared" si="3"/>
        <v>-311570</v>
      </c>
    </row>
    <row r="20" spans="1:14" ht="14.4" x14ac:dyDescent="0.3">
      <c r="A20" s="14">
        <v>11</v>
      </c>
      <c r="B20" s="101">
        <f t="shared" si="4"/>
        <v>45639</v>
      </c>
      <c r="C20" s="1">
        <v>2855</v>
      </c>
      <c r="D20" s="86">
        <f t="shared" si="1"/>
        <v>14806</v>
      </c>
      <c r="E20" s="1">
        <v>51143</v>
      </c>
      <c r="F20" s="3">
        <f t="shared" si="2"/>
        <v>414554</v>
      </c>
      <c r="G20" s="6">
        <f t="shared" si="0"/>
        <v>-48288</v>
      </c>
      <c r="H20" s="2">
        <f t="shared" si="3"/>
        <v>-355160</v>
      </c>
    </row>
    <row r="21" spans="1:14" ht="14.4" x14ac:dyDescent="0.3">
      <c r="A21" s="14">
        <v>12</v>
      </c>
      <c r="B21" s="101">
        <f t="shared" si="4"/>
        <v>45646</v>
      </c>
      <c r="C21" s="1">
        <v>1775</v>
      </c>
      <c r="D21" s="86">
        <f t="shared" si="1"/>
        <v>16581</v>
      </c>
      <c r="E21" s="1">
        <v>25573</v>
      </c>
      <c r="F21" s="3">
        <f t="shared" si="2"/>
        <v>440127</v>
      </c>
      <c r="G21" s="6">
        <f t="shared" si="0"/>
        <v>-23798</v>
      </c>
      <c r="H21" s="2">
        <f t="shared" si="3"/>
        <v>-403448</v>
      </c>
    </row>
    <row r="22" spans="1:14" ht="14.4" x14ac:dyDescent="0.3">
      <c r="A22" s="14">
        <v>13</v>
      </c>
      <c r="B22" s="101">
        <f t="shared" si="4"/>
        <v>45653</v>
      </c>
      <c r="C22" s="1">
        <v>542</v>
      </c>
      <c r="D22" s="86">
        <f t="shared" si="1"/>
        <v>17123</v>
      </c>
      <c r="E22" s="1">
        <v>0</v>
      </c>
      <c r="F22" s="3">
        <f t="shared" si="2"/>
        <v>440127</v>
      </c>
      <c r="G22" s="6">
        <f t="shared" si="0"/>
        <v>542</v>
      </c>
      <c r="H22" s="2">
        <f t="shared" si="3"/>
        <v>-427246</v>
      </c>
    </row>
    <row r="23" spans="1:14" ht="14.4" x14ac:dyDescent="0.3">
      <c r="A23" s="14">
        <v>14</v>
      </c>
      <c r="B23" s="101">
        <f t="shared" si="4"/>
        <v>45660</v>
      </c>
      <c r="C23" s="1">
        <v>699</v>
      </c>
      <c r="D23" s="86">
        <f t="shared" si="1"/>
        <v>17822</v>
      </c>
      <c r="E23" s="1">
        <v>0</v>
      </c>
      <c r="F23" s="3">
        <f t="shared" si="2"/>
        <v>440127</v>
      </c>
      <c r="G23" s="6">
        <f t="shared" si="0"/>
        <v>699</v>
      </c>
      <c r="H23" s="2">
        <f t="shared" si="3"/>
        <v>-426704</v>
      </c>
    </row>
    <row r="24" spans="1:14" ht="14.4" x14ac:dyDescent="0.3">
      <c r="A24" s="14">
        <v>15</v>
      </c>
      <c r="B24" s="101">
        <f t="shared" si="4"/>
        <v>45667</v>
      </c>
      <c r="C24" s="1">
        <v>1928</v>
      </c>
      <c r="D24" s="86">
        <f t="shared" si="1"/>
        <v>19750</v>
      </c>
      <c r="E24" s="1">
        <v>0</v>
      </c>
      <c r="F24" s="3">
        <f t="shared" si="2"/>
        <v>440127</v>
      </c>
      <c r="G24" s="6">
        <f t="shared" si="0"/>
        <v>1928</v>
      </c>
      <c r="H24" s="2">
        <f t="shared" si="3"/>
        <v>-426005</v>
      </c>
    </row>
    <row r="25" spans="1:14" ht="14.4" x14ac:dyDescent="0.3">
      <c r="A25" s="14">
        <v>16</v>
      </c>
      <c r="B25" s="101">
        <f t="shared" si="4"/>
        <v>45674</v>
      </c>
      <c r="C25" s="1">
        <v>5545</v>
      </c>
      <c r="D25" s="86">
        <f t="shared" si="1"/>
        <v>25295</v>
      </c>
      <c r="E25" s="1">
        <v>17332</v>
      </c>
      <c r="F25" s="3">
        <f t="shared" si="2"/>
        <v>457459</v>
      </c>
      <c r="G25" s="6">
        <f t="shared" si="0"/>
        <v>-11787</v>
      </c>
      <c r="H25" s="2">
        <f t="shared" si="3"/>
        <v>-424077</v>
      </c>
    </row>
    <row r="26" spans="1:14" ht="14.4" x14ac:dyDescent="0.3">
      <c r="A26" s="14">
        <v>17</v>
      </c>
      <c r="B26" s="101">
        <f t="shared" si="4"/>
        <v>45681</v>
      </c>
      <c r="C26" s="1">
        <v>2567</v>
      </c>
      <c r="D26" s="86">
        <f t="shared" si="1"/>
        <v>27862</v>
      </c>
      <c r="E26" s="1">
        <v>28336</v>
      </c>
      <c r="F26" s="3">
        <f t="shared" si="2"/>
        <v>485795</v>
      </c>
      <c r="G26" s="6">
        <f t="shared" si="0"/>
        <v>-25769</v>
      </c>
      <c r="H26" s="2">
        <f t="shared" si="3"/>
        <v>-435864</v>
      </c>
      <c r="N26" s="85"/>
    </row>
    <row r="27" spans="1:14" ht="14.4" x14ac:dyDescent="0.3">
      <c r="A27" s="14">
        <v>18</v>
      </c>
      <c r="B27" s="101">
        <f t="shared" si="4"/>
        <v>45688</v>
      </c>
      <c r="C27" s="1"/>
      <c r="D27" s="86">
        <f t="shared" si="1"/>
        <v>27862</v>
      </c>
      <c r="E27" s="1"/>
      <c r="F27" s="3">
        <f t="shared" si="2"/>
        <v>485795</v>
      </c>
      <c r="G27" s="6">
        <f t="shared" si="0"/>
        <v>0</v>
      </c>
      <c r="H27" s="2">
        <f t="shared" si="3"/>
        <v>-461633</v>
      </c>
    </row>
    <row r="28" spans="1:14" ht="14.4" x14ac:dyDescent="0.3">
      <c r="A28" s="14">
        <v>19</v>
      </c>
      <c r="B28" s="101">
        <f t="shared" si="4"/>
        <v>45695</v>
      </c>
      <c r="C28" s="1"/>
      <c r="D28" s="86">
        <f t="shared" si="1"/>
        <v>27862</v>
      </c>
      <c r="E28" s="1"/>
      <c r="F28" s="3">
        <f t="shared" si="2"/>
        <v>485795</v>
      </c>
      <c r="G28" s="6">
        <f t="shared" si="0"/>
        <v>0</v>
      </c>
      <c r="H28" s="2">
        <f t="shared" si="3"/>
        <v>-461633</v>
      </c>
    </row>
    <row r="29" spans="1:14" ht="14.4" x14ac:dyDescent="0.3">
      <c r="A29" s="14">
        <v>20</v>
      </c>
      <c r="B29" s="101">
        <f t="shared" si="4"/>
        <v>45702</v>
      </c>
      <c r="C29" s="1"/>
      <c r="D29" s="86">
        <f t="shared" si="1"/>
        <v>27862</v>
      </c>
      <c r="E29" s="1"/>
      <c r="F29" s="3">
        <f t="shared" si="2"/>
        <v>485795</v>
      </c>
      <c r="G29" s="6">
        <f t="shared" si="0"/>
        <v>0</v>
      </c>
      <c r="H29" s="2">
        <f t="shared" si="3"/>
        <v>-461633</v>
      </c>
    </row>
    <row r="30" spans="1:14" ht="14.4" x14ac:dyDescent="0.3">
      <c r="A30" s="14">
        <v>21</v>
      </c>
      <c r="B30" s="101">
        <f t="shared" si="4"/>
        <v>45709</v>
      </c>
      <c r="C30" s="1"/>
      <c r="D30" s="86">
        <f t="shared" si="1"/>
        <v>27862</v>
      </c>
      <c r="E30" s="1"/>
      <c r="F30" s="3">
        <f t="shared" si="2"/>
        <v>485795</v>
      </c>
      <c r="G30" s="6">
        <f t="shared" si="0"/>
        <v>0</v>
      </c>
      <c r="H30" s="2">
        <f t="shared" si="3"/>
        <v>-461633</v>
      </c>
    </row>
    <row r="31" spans="1:14" ht="14.4" x14ac:dyDescent="0.3">
      <c r="A31" s="14">
        <v>22</v>
      </c>
      <c r="B31" s="101">
        <f t="shared" si="4"/>
        <v>45716</v>
      </c>
      <c r="C31" s="1"/>
      <c r="D31" s="86">
        <f t="shared" si="1"/>
        <v>27862</v>
      </c>
      <c r="E31" s="1"/>
      <c r="F31" s="3">
        <f t="shared" si="2"/>
        <v>485795</v>
      </c>
      <c r="G31" s="6">
        <f t="shared" si="0"/>
        <v>0</v>
      </c>
      <c r="H31" s="2">
        <f t="shared" si="3"/>
        <v>-461633</v>
      </c>
    </row>
    <row r="32" spans="1:14" ht="14.4" x14ac:dyDescent="0.3">
      <c r="A32" s="14">
        <v>23</v>
      </c>
      <c r="B32" s="101">
        <f t="shared" si="4"/>
        <v>45723</v>
      </c>
      <c r="C32" s="1"/>
      <c r="D32" s="86">
        <f t="shared" si="1"/>
        <v>27862</v>
      </c>
      <c r="E32" s="1"/>
      <c r="F32" s="3">
        <f t="shared" si="2"/>
        <v>485795</v>
      </c>
      <c r="G32" s="6">
        <f t="shared" si="0"/>
        <v>0</v>
      </c>
      <c r="H32" s="2">
        <f t="shared" si="3"/>
        <v>-461633</v>
      </c>
    </row>
    <row r="33" spans="1:12" ht="14.4" x14ac:dyDescent="0.3">
      <c r="A33" s="14">
        <v>24</v>
      </c>
      <c r="B33" s="101">
        <f t="shared" si="4"/>
        <v>45730</v>
      </c>
      <c r="C33" s="1"/>
      <c r="D33" s="86">
        <f t="shared" si="1"/>
        <v>27862</v>
      </c>
      <c r="E33" s="1"/>
      <c r="F33" s="3">
        <f t="shared" si="2"/>
        <v>485795</v>
      </c>
      <c r="G33" s="6">
        <f t="shared" si="0"/>
        <v>0</v>
      </c>
      <c r="H33" s="2">
        <f t="shared" si="3"/>
        <v>-461633</v>
      </c>
    </row>
    <row r="34" spans="1:12" ht="14.4" x14ac:dyDescent="0.3">
      <c r="A34" s="14">
        <v>25</v>
      </c>
      <c r="B34" s="101">
        <f t="shared" si="4"/>
        <v>45737</v>
      </c>
      <c r="C34" s="1"/>
      <c r="D34" s="86">
        <f t="shared" si="1"/>
        <v>27862</v>
      </c>
      <c r="E34" s="1"/>
      <c r="F34" s="3">
        <f t="shared" si="2"/>
        <v>485795</v>
      </c>
      <c r="G34" s="6">
        <f t="shared" si="0"/>
        <v>0</v>
      </c>
      <c r="H34" s="2">
        <f t="shared" si="3"/>
        <v>-461633</v>
      </c>
    </row>
    <row r="35" spans="1:12" ht="14.4" x14ac:dyDescent="0.3">
      <c r="A35" s="14">
        <v>26</v>
      </c>
      <c r="B35" s="101">
        <f t="shared" si="4"/>
        <v>45744</v>
      </c>
      <c r="C35" s="1"/>
      <c r="D35" s="86">
        <f t="shared" si="1"/>
        <v>27862</v>
      </c>
      <c r="E35" s="1"/>
      <c r="F35" s="3">
        <f t="shared" si="2"/>
        <v>485795</v>
      </c>
      <c r="G35" s="6">
        <f t="shared" si="0"/>
        <v>0</v>
      </c>
      <c r="H35" s="2">
        <f t="shared" si="3"/>
        <v>-461633</v>
      </c>
    </row>
    <row r="36" spans="1:12" ht="14.4" x14ac:dyDescent="0.3">
      <c r="A36" s="14">
        <v>27</v>
      </c>
      <c r="B36" s="101">
        <f t="shared" si="4"/>
        <v>45751</v>
      </c>
      <c r="C36" s="1"/>
      <c r="D36" s="86">
        <f t="shared" si="1"/>
        <v>27862</v>
      </c>
      <c r="E36" s="1"/>
      <c r="F36" s="3">
        <f t="shared" si="2"/>
        <v>485795</v>
      </c>
      <c r="G36" s="6">
        <f t="shared" si="0"/>
        <v>0</v>
      </c>
      <c r="H36" s="2">
        <f t="shared" si="3"/>
        <v>-461633</v>
      </c>
    </row>
    <row r="37" spans="1:12" ht="14.4" x14ac:dyDescent="0.3">
      <c r="A37" s="14">
        <v>28</v>
      </c>
      <c r="B37" s="101">
        <f t="shared" si="4"/>
        <v>45758</v>
      </c>
      <c r="C37" s="1"/>
      <c r="D37" s="86">
        <f t="shared" si="1"/>
        <v>27862</v>
      </c>
      <c r="E37" s="1"/>
      <c r="F37" s="3">
        <f t="shared" si="2"/>
        <v>485795</v>
      </c>
      <c r="G37" s="6">
        <f t="shared" si="0"/>
        <v>0</v>
      </c>
      <c r="H37" s="2">
        <f t="shared" si="3"/>
        <v>-461633</v>
      </c>
    </row>
    <row r="38" spans="1:12" ht="14.4" x14ac:dyDescent="0.3">
      <c r="A38" s="14">
        <v>29</v>
      </c>
      <c r="B38" s="101">
        <f t="shared" si="4"/>
        <v>45765</v>
      </c>
      <c r="C38" s="1"/>
      <c r="D38" s="86">
        <f t="shared" si="1"/>
        <v>27862</v>
      </c>
      <c r="E38" s="1"/>
      <c r="F38" s="3">
        <f t="shared" si="2"/>
        <v>485795</v>
      </c>
      <c r="G38" s="6">
        <f t="shared" si="0"/>
        <v>0</v>
      </c>
      <c r="H38" s="2">
        <f t="shared" si="3"/>
        <v>-461633</v>
      </c>
    </row>
    <row r="39" spans="1:12" ht="14.4" x14ac:dyDescent="0.3">
      <c r="A39" s="14">
        <v>30</v>
      </c>
      <c r="B39" s="101">
        <f t="shared" si="4"/>
        <v>45772</v>
      </c>
      <c r="C39" s="1"/>
      <c r="D39" s="86">
        <f t="shared" si="1"/>
        <v>27862</v>
      </c>
      <c r="E39" s="1"/>
      <c r="F39" s="3">
        <f t="shared" si="2"/>
        <v>485795</v>
      </c>
      <c r="G39" s="6">
        <f t="shared" si="0"/>
        <v>0</v>
      </c>
      <c r="H39" s="2">
        <f t="shared" si="3"/>
        <v>-461633</v>
      </c>
    </row>
    <row r="40" spans="1:12" ht="14.4" x14ac:dyDescent="0.3">
      <c r="A40" s="14">
        <v>31</v>
      </c>
      <c r="B40" s="101">
        <f t="shared" si="4"/>
        <v>45779</v>
      </c>
      <c r="C40" s="1"/>
      <c r="D40" s="86">
        <f t="shared" si="1"/>
        <v>27862</v>
      </c>
      <c r="E40" s="1"/>
      <c r="F40" s="3">
        <f t="shared" si="2"/>
        <v>485795</v>
      </c>
      <c r="G40" s="6">
        <f t="shared" si="0"/>
        <v>0</v>
      </c>
      <c r="H40" s="2">
        <f t="shared" si="3"/>
        <v>-461633</v>
      </c>
    </row>
    <row r="41" spans="1:12" ht="14.4" x14ac:dyDescent="0.3">
      <c r="A41" s="14">
        <v>32</v>
      </c>
      <c r="B41" s="101">
        <f t="shared" si="4"/>
        <v>45786</v>
      </c>
      <c r="C41" s="1"/>
      <c r="D41" s="86">
        <f t="shared" si="1"/>
        <v>27862</v>
      </c>
      <c r="E41" s="1"/>
      <c r="F41" s="3">
        <f t="shared" si="2"/>
        <v>485795</v>
      </c>
      <c r="G41" s="6">
        <f t="shared" si="0"/>
        <v>0</v>
      </c>
      <c r="H41" s="2">
        <f t="shared" si="3"/>
        <v>-461633</v>
      </c>
    </row>
    <row r="42" spans="1:12" ht="14.4" x14ac:dyDescent="0.3">
      <c r="A42" s="14">
        <v>33</v>
      </c>
      <c r="B42" s="101">
        <f t="shared" si="4"/>
        <v>45793</v>
      </c>
      <c r="C42" s="1"/>
      <c r="D42" s="86">
        <f t="shared" si="1"/>
        <v>27862</v>
      </c>
      <c r="E42" s="1"/>
      <c r="F42" s="3">
        <f t="shared" si="2"/>
        <v>485795</v>
      </c>
      <c r="G42" s="6">
        <f t="shared" si="0"/>
        <v>0</v>
      </c>
      <c r="H42" s="2">
        <f t="shared" si="3"/>
        <v>-461633</v>
      </c>
    </row>
    <row r="43" spans="1:12" ht="14.4" x14ac:dyDescent="0.3">
      <c r="A43" s="14">
        <v>34</v>
      </c>
      <c r="B43" s="101">
        <f t="shared" si="4"/>
        <v>45800</v>
      </c>
      <c r="C43" s="1"/>
      <c r="D43" s="86">
        <f t="shared" si="1"/>
        <v>27862</v>
      </c>
      <c r="E43" s="1"/>
      <c r="F43" s="3">
        <f t="shared" si="2"/>
        <v>485795</v>
      </c>
      <c r="G43" s="6">
        <f t="shared" si="0"/>
        <v>0</v>
      </c>
      <c r="H43" s="2">
        <f t="shared" si="3"/>
        <v>-461633</v>
      </c>
    </row>
    <row r="44" spans="1:12" ht="14.4" x14ac:dyDescent="0.3">
      <c r="A44" s="14">
        <v>35</v>
      </c>
      <c r="B44" s="101">
        <f t="shared" si="4"/>
        <v>45807</v>
      </c>
      <c r="C44" s="1"/>
      <c r="D44" s="86">
        <f t="shared" si="1"/>
        <v>27862</v>
      </c>
      <c r="E44" s="1"/>
      <c r="F44" s="3">
        <f t="shared" si="2"/>
        <v>485795</v>
      </c>
      <c r="G44" s="6">
        <f t="shared" si="0"/>
        <v>0</v>
      </c>
      <c r="H44" s="2">
        <f t="shared" si="3"/>
        <v>-461633</v>
      </c>
    </row>
    <row r="45" spans="1:12" ht="14.4" x14ac:dyDescent="0.3">
      <c r="A45" s="14">
        <v>36</v>
      </c>
      <c r="B45" s="101">
        <f t="shared" si="4"/>
        <v>45814</v>
      </c>
      <c r="C45" s="1"/>
      <c r="D45" s="86">
        <f t="shared" si="1"/>
        <v>27862</v>
      </c>
      <c r="E45" s="1"/>
      <c r="F45" s="3">
        <f t="shared" si="2"/>
        <v>485795</v>
      </c>
      <c r="G45" s="6">
        <f t="shared" si="0"/>
        <v>0</v>
      </c>
      <c r="H45" s="2">
        <f t="shared" si="3"/>
        <v>-461633</v>
      </c>
      <c r="L45" s="110"/>
    </row>
    <row r="46" spans="1:12" ht="14.4" x14ac:dyDescent="0.3">
      <c r="A46" s="14">
        <v>37</v>
      </c>
      <c r="B46" s="101">
        <f t="shared" si="4"/>
        <v>45821</v>
      </c>
      <c r="C46" s="1"/>
      <c r="D46" s="86">
        <f t="shared" si="1"/>
        <v>27862</v>
      </c>
      <c r="E46" s="1"/>
      <c r="F46" s="3">
        <f t="shared" si="2"/>
        <v>485795</v>
      </c>
      <c r="G46" s="6">
        <f t="shared" si="0"/>
        <v>0</v>
      </c>
      <c r="H46" s="2">
        <f t="shared" si="3"/>
        <v>-461633</v>
      </c>
    </row>
    <row r="47" spans="1:12" ht="14.4" x14ac:dyDescent="0.3">
      <c r="A47" s="14">
        <v>38</v>
      </c>
      <c r="B47" s="101">
        <f t="shared" si="4"/>
        <v>45828</v>
      </c>
      <c r="C47" s="1"/>
      <c r="D47" s="86">
        <f t="shared" si="1"/>
        <v>27862</v>
      </c>
      <c r="E47" s="1"/>
      <c r="F47" s="3">
        <f t="shared" si="2"/>
        <v>485795</v>
      </c>
      <c r="G47" s="6">
        <f t="shared" si="0"/>
        <v>0</v>
      </c>
      <c r="H47" s="2">
        <f t="shared" si="3"/>
        <v>-461633</v>
      </c>
    </row>
    <row r="48" spans="1:12" ht="14.4" x14ac:dyDescent="0.3">
      <c r="A48" s="14">
        <v>39</v>
      </c>
      <c r="B48" s="101">
        <f t="shared" si="4"/>
        <v>45835</v>
      </c>
      <c r="C48" s="1"/>
      <c r="D48" s="86">
        <f t="shared" si="1"/>
        <v>27862</v>
      </c>
      <c r="E48" s="1"/>
      <c r="F48" s="3">
        <f t="shared" si="2"/>
        <v>485795</v>
      </c>
      <c r="G48" s="6">
        <f t="shared" si="0"/>
        <v>0</v>
      </c>
      <c r="H48" s="2">
        <f t="shared" si="3"/>
        <v>-461633</v>
      </c>
      <c r="K48" s="12"/>
    </row>
    <row r="49" spans="1:8" ht="14.4" x14ac:dyDescent="0.3">
      <c r="A49" s="14">
        <v>40</v>
      </c>
      <c r="B49" s="101">
        <f t="shared" si="4"/>
        <v>45842</v>
      </c>
      <c r="C49" s="1"/>
      <c r="D49" s="86">
        <f t="shared" si="1"/>
        <v>27862</v>
      </c>
      <c r="E49" s="1"/>
      <c r="F49" s="3">
        <f t="shared" si="2"/>
        <v>485795</v>
      </c>
      <c r="G49" s="6">
        <f t="shared" si="0"/>
        <v>0</v>
      </c>
      <c r="H49" s="2">
        <f t="shared" si="3"/>
        <v>-461633</v>
      </c>
    </row>
    <row r="50" spans="1:8" ht="14.4" x14ac:dyDescent="0.3">
      <c r="A50" s="14">
        <v>41</v>
      </c>
      <c r="B50" s="101">
        <f t="shared" si="4"/>
        <v>45849</v>
      </c>
      <c r="C50" s="1"/>
      <c r="D50" s="86">
        <f t="shared" si="1"/>
        <v>27862</v>
      </c>
      <c r="E50" s="1"/>
      <c r="F50" s="3">
        <f t="shared" si="2"/>
        <v>485795</v>
      </c>
      <c r="G50" s="6">
        <f t="shared" si="0"/>
        <v>0</v>
      </c>
      <c r="H50" s="2">
        <f t="shared" si="3"/>
        <v>-461633</v>
      </c>
    </row>
    <row r="51" spans="1:8" ht="14.4" x14ac:dyDescent="0.3">
      <c r="A51" s="14">
        <v>42</v>
      </c>
      <c r="B51" s="101">
        <f t="shared" si="4"/>
        <v>45856</v>
      </c>
      <c r="C51" s="1"/>
      <c r="D51" s="86">
        <f t="shared" si="1"/>
        <v>27862</v>
      </c>
      <c r="E51" s="1"/>
      <c r="F51" s="3">
        <f t="shared" si="2"/>
        <v>485795</v>
      </c>
      <c r="G51" s="6">
        <f t="shared" si="0"/>
        <v>0</v>
      </c>
      <c r="H51" s="2">
        <f t="shared" si="3"/>
        <v>-461633</v>
      </c>
    </row>
    <row r="52" spans="1:8" ht="14.4" x14ac:dyDescent="0.3">
      <c r="A52" s="14">
        <v>43</v>
      </c>
      <c r="B52" s="101">
        <f t="shared" si="4"/>
        <v>45863</v>
      </c>
      <c r="C52" s="1"/>
      <c r="D52" s="86">
        <f t="shared" si="1"/>
        <v>27862</v>
      </c>
      <c r="E52" s="1"/>
      <c r="F52" s="3">
        <f t="shared" si="2"/>
        <v>485795</v>
      </c>
      <c r="G52" s="6">
        <f t="shared" si="0"/>
        <v>0</v>
      </c>
      <c r="H52" s="2">
        <f t="shared" si="3"/>
        <v>-461633</v>
      </c>
    </row>
    <row r="53" spans="1:8" ht="14.4" x14ac:dyDescent="0.3">
      <c r="A53" s="14">
        <v>44</v>
      </c>
      <c r="B53" s="101">
        <f t="shared" si="4"/>
        <v>45870</v>
      </c>
      <c r="C53" s="1"/>
      <c r="D53" s="86">
        <f t="shared" si="1"/>
        <v>27862</v>
      </c>
      <c r="E53" s="1"/>
      <c r="F53" s="3">
        <f t="shared" si="2"/>
        <v>485795</v>
      </c>
      <c r="G53" s="6">
        <f t="shared" si="0"/>
        <v>0</v>
      </c>
      <c r="H53" s="2">
        <f t="shared" si="3"/>
        <v>-461633</v>
      </c>
    </row>
    <row r="54" spans="1:8" ht="14.4" x14ac:dyDescent="0.3">
      <c r="A54" s="14">
        <v>45</v>
      </c>
      <c r="B54" s="101">
        <f t="shared" si="4"/>
        <v>45877</v>
      </c>
      <c r="C54" s="1"/>
      <c r="D54" s="86">
        <f t="shared" si="1"/>
        <v>27862</v>
      </c>
      <c r="E54" s="1"/>
      <c r="F54" s="3">
        <f t="shared" si="2"/>
        <v>485795</v>
      </c>
      <c r="G54" s="6">
        <f t="shared" si="0"/>
        <v>0</v>
      </c>
      <c r="H54" s="2">
        <f t="shared" si="3"/>
        <v>-461633</v>
      </c>
    </row>
    <row r="55" spans="1:8" ht="14.4" x14ac:dyDescent="0.3">
      <c r="A55" s="14">
        <v>46</v>
      </c>
      <c r="B55" s="101">
        <f t="shared" si="4"/>
        <v>45884</v>
      </c>
      <c r="C55" s="1"/>
      <c r="D55" s="86">
        <f t="shared" si="1"/>
        <v>27862</v>
      </c>
      <c r="E55" s="1"/>
      <c r="F55" s="3">
        <f t="shared" si="2"/>
        <v>485795</v>
      </c>
      <c r="G55" s="6">
        <f t="shared" si="0"/>
        <v>0</v>
      </c>
      <c r="H55" s="2">
        <f t="shared" si="3"/>
        <v>-461633</v>
      </c>
    </row>
    <row r="56" spans="1:8" ht="14.4" x14ac:dyDescent="0.3">
      <c r="A56" s="14">
        <v>47</v>
      </c>
      <c r="B56" s="101">
        <f t="shared" si="4"/>
        <v>45891</v>
      </c>
      <c r="C56" s="1"/>
      <c r="D56" s="86">
        <f t="shared" si="1"/>
        <v>27862</v>
      </c>
      <c r="E56" s="1"/>
      <c r="F56" s="3">
        <f t="shared" si="2"/>
        <v>485795</v>
      </c>
      <c r="G56" s="6">
        <f t="shared" si="0"/>
        <v>0</v>
      </c>
      <c r="H56" s="2">
        <f t="shared" si="3"/>
        <v>-461633</v>
      </c>
    </row>
    <row r="57" spans="1:8" ht="14.4" x14ac:dyDescent="0.3">
      <c r="A57" s="14">
        <v>48</v>
      </c>
      <c r="B57" s="101">
        <f t="shared" si="4"/>
        <v>45898</v>
      </c>
      <c r="C57" s="1"/>
      <c r="D57" s="86">
        <f t="shared" si="1"/>
        <v>27862</v>
      </c>
      <c r="E57" s="1"/>
      <c r="F57" s="3">
        <f t="shared" si="2"/>
        <v>485795</v>
      </c>
      <c r="G57" s="6">
        <f t="shared" si="0"/>
        <v>0</v>
      </c>
      <c r="H57" s="2">
        <f t="shared" si="3"/>
        <v>-461633</v>
      </c>
    </row>
    <row r="58" spans="1:8" ht="14.4" x14ac:dyDescent="0.3">
      <c r="A58" s="14">
        <v>49</v>
      </c>
      <c r="B58" s="101">
        <f t="shared" si="4"/>
        <v>45905</v>
      </c>
      <c r="C58" s="1"/>
      <c r="D58" s="86">
        <f t="shared" si="1"/>
        <v>27862</v>
      </c>
      <c r="E58" s="1"/>
      <c r="F58" s="3">
        <f t="shared" si="2"/>
        <v>485795</v>
      </c>
      <c r="G58" s="6">
        <f t="shared" si="0"/>
        <v>0</v>
      </c>
      <c r="H58" s="2">
        <f t="shared" si="3"/>
        <v>-461633</v>
      </c>
    </row>
    <row r="59" spans="1:8" ht="14.4" x14ac:dyDescent="0.3">
      <c r="A59" s="14">
        <v>50</v>
      </c>
      <c r="B59" s="101">
        <f t="shared" si="4"/>
        <v>45912</v>
      </c>
      <c r="C59" s="1"/>
      <c r="D59" s="86">
        <f t="shared" si="1"/>
        <v>27862</v>
      </c>
      <c r="E59" s="1"/>
      <c r="F59" s="3">
        <f t="shared" si="2"/>
        <v>485795</v>
      </c>
      <c r="G59" s="6">
        <f t="shared" si="0"/>
        <v>0</v>
      </c>
      <c r="H59" s="2">
        <f t="shared" si="3"/>
        <v>-461633</v>
      </c>
    </row>
    <row r="60" spans="1:8" ht="14.4" x14ac:dyDescent="0.3">
      <c r="A60" s="14">
        <v>51</v>
      </c>
      <c r="B60" s="101">
        <f t="shared" si="4"/>
        <v>45919</v>
      </c>
      <c r="C60" s="1"/>
      <c r="D60" s="86">
        <f t="shared" si="1"/>
        <v>27862</v>
      </c>
      <c r="E60" s="1"/>
      <c r="F60" s="3">
        <f t="shared" si="2"/>
        <v>485795</v>
      </c>
      <c r="G60" s="6">
        <f t="shared" si="0"/>
        <v>0</v>
      </c>
      <c r="H60" s="2">
        <f t="shared" si="3"/>
        <v>-461633</v>
      </c>
    </row>
    <row r="61" spans="1:8" ht="15" thickBot="1" x14ac:dyDescent="0.35">
      <c r="A61" s="109">
        <v>52</v>
      </c>
      <c r="B61" s="103"/>
      <c r="C61" s="58"/>
      <c r="D61" s="57">
        <f t="shared" si="1"/>
        <v>27862</v>
      </c>
      <c r="E61" s="58"/>
      <c r="F61" s="57">
        <f t="shared" si="2"/>
        <v>485795</v>
      </c>
      <c r="G61" s="57">
        <f t="shared" si="0"/>
        <v>0</v>
      </c>
      <c r="H61" s="57">
        <f t="shared" si="3"/>
        <v>-461633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opLeftCell="A26" zoomScale="107" zoomScaleNormal="107" workbookViewId="0">
      <pane xSplit="1" topLeftCell="D1" activePane="topRight" state="frozen"/>
      <selection pane="topRight" activeCell="X44" sqref="X44"/>
    </sheetView>
  </sheetViews>
  <sheetFormatPr defaultRowHeight="13.2" x14ac:dyDescent="0.25"/>
  <cols>
    <col min="1" max="1" width="15.6640625" customWidth="1"/>
    <col min="2" max="2" width="10" customWidth="1"/>
    <col min="3" max="3" width="10.6640625" customWidth="1"/>
    <col min="4" max="4" width="13.109375" customWidth="1"/>
    <col min="5" max="5" width="17.5546875" bestFit="1" customWidth="1"/>
    <col min="6" max="6" width="9.5546875" hidden="1" customWidth="1"/>
    <col min="7" max="7" width="11.6640625" hidden="1" customWidth="1"/>
    <col min="8" max="8" width="10.6640625" hidden="1" customWidth="1"/>
    <col min="9" max="12" width="12" hidden="1" customWidth="1"/>
    <col min="13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x14ac:dyDescent="0.25">
      <c r="A6" t="s">
        <v>45</v>
      </c>
      <c r="B6" s="12" t="s">
        <v>67</v>
      </c>
    </row>
    <row r="7" spans="1:5" x14ac:dyDescent="0.25">
      <c r="A7" s="14" t="s">
        <v>30</v>
      </c>
      <c r="B7" t="s">
        <v>26</v>
      </c>
    </row>
    <row r="8" spans="1:5" x14ac:dyDescent="0.25">
      <c r="A8" s="14" t="s">
        <v>24</v>
      </c>
      <c r="B8" t="s">
        <v>27</v>
      </c>
    </row>
    <row r="9" spans="1:5" x14ac:dyDescent="0.25">
      <c r="A9" s="14" t="s">
        <v>25</v>
      </c>
      <c r="B9" t="s">
        <v>47</v>
      </c>
      <c r="E9" s="14"/>
    </row>
    <row r="10" spans="1:5" x14ac:dyDescent="0.25">
      <c r="A10" s="14" t="s">
        <v>48</v>
      </c>
      <c r="B10" t="s">
        <v>46</v>
      </c>
      <c r="E10" s="15"/>
    </row>
    <row r="11" spans="1:5" x14ac:dyDescent="0.25">
      <c r="A11" s="14" t="s">
        <v>49</v>
      </c>
      <c r="B11" t="s">
        <v>52</v>
      </c>
      <c r="E11" s="15"/>
    </row>
    <row r="12" spans="1:5" x14ac:dyDescent="0.25">
      <c r="A12" s="14" t="s">
        <v>51</v>
      </c>
      <c r="B12" s="14" t="s">
        <v>56</v>
      </c>
      <c r="C12" s="14"/>
      <c r="D12" s="14"/>
      <c r="E12" s="15"/>
    </row>
    <row r="13" spans="1:5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x14ac:dyDescent="0.25">
      <c r="A19" s="12" t="s">
        <v>79</v>
      </c>
      <c r="B19" s="59" t="s">
        <v>90</v>
      </c>
      <c r="C19" s="14"/>
      <c r="D19" s="14"/>
      <c r="E19" s="61">
        <v>42643</v>
      </c>
    </row>
    <row r="20" spans="1:24" x14ac:dyDescent="0.25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x14ac:dyDescent="0.25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x14ac:dyDescent="0.25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8" thickBot="1" x14ac:dyDescent="0.3">
      <c r="A23" s="112" t="s">
        <v>113</v>
      </c>
      <c r="B23" s="55" t="s">
        <v>114</v>
      </c>
      <c r="C23" s="14"/>
      <c r="D23" s="14"/>
      <c r="E23" s="102">
        <f>'Data 2024_25'!B26</f>
        <v>45681</v>
      </c>
    </row>
    <row r="24" spans="1:24" x14ac:dyDescent="0.25">
      <c r="A24" s="92" t="s">
        <v>29</v>
      </c>
      <c r="B24" s="117" t="s">
        <v>31</v>
      </c>
      <c r="C24" s="118"/>
      <c r="D24" s="118"/>
      <c r="E24" s="97">
        <f>E23</f>
        <v>45681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107"/>
      <c r="W24" s="107"/>
      <c r="X24" s="107"/>
    </row>
    <row r="25" spans="1:24" s="4" customFormat="1" ht="13.8" thickBot="1" x14ac:dyDescent="0.3">
      <c r="A25" s="94" t="s">
        <v>28</v>
      </c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93"/>
      <c r="M25" s="93"/>
      <c r="N25" s="93"/>
      <c r="O25" s="95"/>
      <c r="P25" s="95"/>
      <c r="Q25" s="95"/>
      <c r="R25" s="106"/>
      <c r="S25" s="106"/>
      <c r="T25" s="106"/>
      <c r="U25" s="106"/>
      <c r="V25" s="106"/>
      <c r="W25" s="106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113</v>
      </c>
    </row>
    <row r="27" spans="1:24" x14ac:dyDescent="0.25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/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30988+3151+19966</f>
        <v>54105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/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22196+17332+25573+51143+45126+32446+24310+26349+44099</f>
        <v>288574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/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/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6140+15510+14513</f>
        <v>36163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5464+54980+5296</f>
        <v>65740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16277+19935+5001</f>
        <v>41213</v>
      </c>
    </row>
    <row r="45" spans="1:24" x14ac:dyDescent="0.25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/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485795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45681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15" t="s">
        <v>33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/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221+258+400+519+851+110</f>
        <v>2359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4435+1788+492+484+1363+944+840+374+543+576+103+934+756+382+274+526</f>
        <v>14814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140+413+1769+592</f>
        <v>2914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1110+207+142+104+243+224+329+183+658+413</f>
        <v>3613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/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618+373+547</f>
        <v>1538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SUM(X55:X68)</f>
        <v>25238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3">
    <mergeCell ref="A53:K53"/>
    <mergeCell ref="B24:D24"/>
    <mergeCell ref="B25:K25"/>
  </mergeCells>
  <phoneticPr fontId="4" type="noConversion"/>
  <pageMargins left="0.25" right="0.22" top="0.74" bottom="1" header="0.25" footer="0.5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5"/>
  <sheetViews>
    <sheetView zoomScale="131" zoomScaleNormal="131" workbookViewId="0">
      <selection activeCell="J3" sqref="J3"/>
    </sheetView>
  </sheetViews>
  <sheetFormatPr defaultColWidth="8.88671875" defaultRowHeight="14.4" x14ac:dyDescent="0.3"/>
  <cols>
    <col min="1" max="1" width="20.44140625" style="114" customWidth="1"/>
    <col min="2" max="2" width="25.44140625" style="114" bestFit="1" customWidth="1"/>
    <col min="3" max="3" width="10.44140625" style="114" bestFit="1" customWidth="1"/>
    <col min="4" max="4" width="8.109375" style="114" bestFit="1" customWidth="1"/>
    <col min="5" max="5" width="11.44140625" style="114" bestFit="1" customWidth="1"/>
    <col min="6" max="6" width="12.6640625" style="114" bestFit="1" customWidth="1"/>
    <col min="7" max="7" width="17.44140625" style="114" bestFit="1" customWidth="1"/>
    <col min="8" max="8" width="22.5546875" style="114" bestFit="1" customWidth="1"/>
    <col min="9" max="16384" width="8.88671875" style="114"/>
  </cols>
  <sheetData>
    <row r="1" spans="1:8" ht="15.6" x14ac:dyDescent="0.3">
      <c r="A1" s="121" t="s">
        <v>124</v>
      </c>
      <c r="B1" s="122"/>
      <c r="C1" s="122"/>
      <c r="D1" s="122"/>
      <c r="E1" s="122"/>
      <c r="F1" s="122"/>
      <c r="G1" s="122"/>
      <c r="H1" s="122"/>
    </row>
    <row r="2" spans="1:8" ht="15.6" x14ac:dyDescent="0.3">
      <c r="A2" s="121" t="s">
        <v>125</v>
      </c>
      <c r="B2" s="122"/>
      <c r="C2" s="122"/>
      <c r="D2" s="122"/>
      <c r="E2" s="122"/>
      <c r="F2" s="122"/>
      <c r="G2" s="122"/>
      <c r="H2" s="122"/>
    </row>
    <row r="3" spans="1:8" x14ac:dyDescent="0.3">
      <c r="A3" s="123"/>
      <c r="B3" s="124"/>
      <c r="C3" s="124"/>
      <c r="D3" s="124"/>
      <c r="E3" s="124"/>
      <c r="F3" s="124"/>
      <c r="G3" s="124"/>
      <c r="H3" s="124"/>
    </row>
    <row r="4" spans="1:8" x14ac:dyDescent="0.3">
      <c r="A4" s="125"/>
      <c r="B4" s="125" t="s">
        <v>20</v>
      </c>
      <c r="C4" s="125" t="s">
        <v>126</v>
      </c>
      <c r="D4" s="125" t="s">
        <v>127</v>
      </c>
      <c r="E4" s="125" t="s">
        <v>128</v>
      </c>
      <c r="F4" s="125" t="s">
        <v>129</v>
      </c>
      <c r="G4" s="125" t="s">
        <v>130</v>
      </c>
      <c r="H4" s="125" t="s">
        <v>131</v>
      </c>
    </row>
    <row r="5" spans="1:8" x14ac:dyDescent="0.3">
      <c r="A5" s="126">
        <v>1</v>
      </c>
      <c r="B5" s="126" t="s">
        <v>115</v>
      </c>
      <c r="C5" s="127">
        <v>0</v>
      </c>
      <c r="D5" s="128">
        <v>5296</v>
      </c>
      <c r="E5" s="127">
        <v>0</v>
      </c>
      <c r="F5" s="127">
        <v>0</v>
      </c>
      <c r="G5" s="129">
        <v>5296</v>
      </c>
      <c r="H5" s="129">
        <v>5296</v>
      </c>
    </row>
    <row r="6" spans="1:8" x14ac:dyDescent="0.3">
      <c r="A6" s="126">
        <v>2</v>
      </c>
      <c r="B6" s="126" t="s">
        <v>116</v>
      </c>
      <c r="C6" s="127">
        <v>0</v>
      </c>
      <c r="D6" s="128">
        <v>47861</v>
      </c>
      <c r="E6" s="128">
        <v>7119</v>
      </c>
      <c r="F6" s="127">
        <v>0</v>
      </c>
      <c r="G6" s="129">
        <v>54980</v>
      </c>
      <c r="H6" s="129">
        <v>60276</v>
      </c>
    </row>
    <row r="7" spans="1:8" x14ac:dyDescent="0.3">
      <c r="A7" s="126">
        <v>3</v>
      </c>
      <c r="B7" s="126" t="s">
        <v>117</v>
      </c>
      <c r="C7" s="128">
        <v>19966</v>
      </c>
      <c r="D7" s="128">
        <v>53946</v>
      </c>
      <c r="E7" s="127">
        <v>0</v>
      </c>
      <c r="F7" s="127">
        <v>0</v>
      </c>
      <c r="G7" s="129">
        <v>73912</v>
      </c>
      <c r="H7" s="129">
        <v>134188</v>
      </c>
    </row>
    <row r="8" spans="1:8" x14ac:dyDescent="0.3">
      <c r="A8" s="126">
        <v>4</v>
      </c>
      <c r="B8" s="126" t="s">
        <v>118</v>
      </c>
      <c r="C8" s="127">
        <v>0</v>
      </c>
      <c r="D8" s="128">
        <v>15515</v>
      </c>
      <c r="E8" s="127">
        <v>0</v>
      </c>
      <c r="F8" s="128">
        <v>3151</v>
      </c>
      <c r="G8" s="129">
        <v>18666</v>
      </c>
      <c r="H8" s="129">
        <v>152854</v>
      </c>
    </row>
    <row r="9" spans="1:8" x14ac:dyDescent="0.3">
      <c r="A9" s="126">
        <v>5</v>
      </c>
      <c r="B9" s="126" t="s">
        <v>119</v>
      </c>
      <c r="C9" s="127">
        <v>0</v>
      </c>
      <c r="D9" s="128">
        <v>44082</v>
      </c>
      <c r="E9" s="127">
        <v>0</v>
      </c>
      <c r="F9" s="128">
        <v>4866</v>
      </c>
      <c r="G9" s="129">
        <v>48948</v>
      </c>
      <c r="H9" s="129">
        <v>201802</v>
      </c>
    </row>
    <row r="10" spans="1:8" x14ac:dyDescent="0.3">
      <c r="A10" s="126">
        <v>6</v>
      </c>
      <c r="B10" s="126" t="s">
        <v>120</v>
      </c>
      <c r="C10" s="128">
        <v>5001</v>
      </c>
      <c r="D10" s="128">
        <v>50489</v>
      </c>
      <c r="E10" s="127">
        <v>0</v>
      </c>
      <c r="F10" s="127">
        <v>0</v>
      </c>
      <c r="G10" s="129">
        <v>55490</v>
      </c>
      <c r="H10" s="129">
        <v>257292</v>
      </c>
    </row>
    <row r="11" spans="1:8" x14ac:dyDescent="0.3">
      <c r="A11" s="126">
        <v>7</v>
      </c>
      <c r="B11" s="126" t="s">
        <v>121</v>
      </c>
      <c r="C11" s="127">
        <v>0</v>
      </c>
      <c r="D11" s="128">
        <v>50066</v>
      </c>
      <c r="E11" s="127">
        <v>0</v>
      </c>
      <c r="F11" s="127">
        <v>0</v>
      </c>
      <c r="G11" s="129">
        <v>50066</v>
      </c>
      <c r="H11" s="129">
        <v>307358</v>
      </c>
    </row>
    <row r="12" spans="1:8" x14ac:dyDescent="0.3">
      <c r="A12" s="126">
        <v>8</v>
      </c>
      <c r="B12" s="126" t="s">
        <v>122</v>
      </c>
      <c r="C12" s="127">
        <v>0</v>
      </c>
      <c r="D12" s="128">
        <v>19726</v>
      </c>
      <c r="E12" s="127">
        <v>0</v>
      </c>
      <c r="F12" s="127">
        <v>0</v>
      </c>
      <c r="G12" s="129">
        <v>19726</v>
      </c>
      <c r="H12" s="129">
        <v>327084</v>
      </c>
    </row>
    <row r="13" spans="1:8" x14ac:dyDescent="0.3">
      <c r="A13" s="126">
        <v>9</v>
      </c>
      <c r="B13" s="126" t="s">
        <v>123</v>
      </c>
      <c r="C13" s="127">
        <v>0</v>
      </c>
      <c r="D13" s="128">
        <v>31895</v>
      </c>
      <c r="E13" s="127">
        <v>0</v>
      </c>
      <c r="F13" s="127">
        <v>0</v>
      </c>
      <c r="G13" s="129">
        <v>31895</v>
      </c>
      <c r="H13" s="129">
        <v>358979</v>
      </c>
    </row>
    <row r="14" spans="1:8" x14ac:dyDescent="0.3">
      <c r="A14" s="126">
        <v>10</v>
      </c>
      <c r="B14" s="126" t="s">
        <v>132</v>
      </c>
      <c r="C14" s="127">
        <v>0</v>
      </c>
      <c r="D14" s="128">
        <v>46820</v>
      </c>
      <c r="E14" s="127">
        <v>0</v>
      </c>
      <c r="F14" s="127">
        <v>0</v>
      </c>
      <c r="G14" s="129">
        <v>46820</v>
      </c>
      <c r="H14" s="129">
        <v>405799</v>
      </c>
    </row>
    <row r="15" spans="1:8" x14ac:dyDescent="0.3">
      <c r="A15" s="126">
        <v>11</v>
      </c>
      <c r="B15" s="126" t="s">
        <v>133</v>
      </c>
      <c r="C15" s="127">
        <v>0</v>
      </c>
      <c r="D15" s="128">
        <v>57814</v>
      </c>
      <c r="E15" s="127">
        <v>0</v>
      </c>
      <c r="F15" s="127">
        <v>0</v>
      </c>
      <c r="G15" s="129">
        <v>57814</v>
      </c>
      <c r="H15" s="129">
        <v>463613</v>
      </c>
    </row>
    <row r="16" spans="1:8" x14ac:dyDescent="0.3">
      <c r="A16" s="126">
        <v>12</v>
      </c>
      <c r="B16" s="126" t="s">
        <v>134</v>
      </c>
      <c r="C16" s="127">
        <v>0</v>
      </c>
      <c r="D16" s="128">
        <v>28964</v>
      </c>
      <c r="E16" s="127">
        <v>0</v>
      </c>
      <c r="F16" s="127">
        <v>0</v>
      </c>
      <c r="G16" s="129">
        <v>28964</v>
      </c>
      <c r="H16" s="129">
        <v>492577</v>
      </c>
    </row>
    <row r="17" spans="1:8" x14ac:dyDescent="0.3">
      <c r="A17" s="126">
        <v>13</v>
      </c>
      <c r="B17" s="126" t="s">
        <v>135</v>
      </c>
      <c r="C17" s="127">
        <v>0</v>
      </c>
      <c r="D17" s="127">
        <v>0</v>
      </c>
      <c r="E17" s="127">
        <v>0</v>
      </c>
      <c r="F17" s="127">
        <v>0</v>
      </c>
      <c r="G17" s="126">
        <v>0</v>
      </c>
      <c r="H17" s="129">
        <v>492577</v>
      </c>
    </row>
    <row r="18" spans="1:8" x14ac:dyDescent="0.3">
      <c r="A18" s="126">
        <v>14</v>
      </c>
      <c r="B18" s="126" t="s">
        <v>136</v>
      </c>
      <c r="C18" s="127">
        <v>0</v>
      </c>
      <c r="D18" s="127">
        <v>0</v>
      </c>
      <c r="E18" s="127">
        <v>0</v>
      </c>
      <c r="F18" s="127">
        <v>0</v>
      </c>
      <c r="G18" s="126">
        <v>0</v>
      </c>
      <c r="H18" s="129">
        <v>492577</v>
      </c>
    </row>
    <row r="19" spans="1:8" x14ac:dyDescent="0.3">
      <c r="A19" s="126">
        <v>15</v>
      </c>
      <c r="B19" s="126" t="s">
        <v>137</v>
      </c>
      <c r="C19" s="127">
        <v>0</v>
      </c>
      <c r="D19" s="127">
        <v>0</v>
      </c>
      <c r="E19" s="127">
        <v>0</v>
      </c>
      <c r="F19" s="127">
        <v>0</v>
      </c>
      <c r="G19" s="126">
        <v>0</v>
      </c>
      <c r="H19" s="129">
        <v>492577</v>
      </c>
    </row>
    <row r="20" spans="1:8" x14ac:dyDescent="0.3">
      <c r="A20" s="126">
        <v>16</v>
      </c>
      <c r="B20" s="126" t="s">
        <v>138</v>
      </c>
      <c r="C20" s="127">
        <v>0</v>
      </c>
      <c r="D20" s="128">
        <v>25062</v>
      </c>
      <c r="E20" s="127">
        <v>0</v>
      </c>
      <c r="F20" s="127">
        <v>0</v>
      </c>
      <c r="G20" s="129">
        <v>25062</v>
      </c>
      <c r="H20" s="129">
        <v>517639</v>
      </c>
    </row>
    <row r="21" spans="1:8" x14ac:dyDescent="0.3">
      <c r="A21" s="126">
        <v>17</v>
      </c>
      <c r="B21" s="126" t="s">
        <v>139</v>
      </c>
      <c r="C21" s="128">
        <v>6140</v>
      </c>
      <c r="D21" s="128">
        <v>21939</v>
      </c>
      <c r="E21" s="127">
        <v>0</v>
      </c>
      <c r="F21" s="127">
        <v>0</v>
      </c>
      <c r="G21" s="129">
        <v>28079</v>
      </c>
      <c r="H21" s="129">
        <v>545718</v>
      </c>
    </row>
    <row r="22" spans="1:8" x14ac:dyDescent="0.3">
      <c r="A22" s="126"/>
      <c r="B22" s="126" t="s">
        <v>140</v>
      </c>
      <c r="C22" s="129">
        <v>31107</v>
      </c>
      <c r="D22" s="129">
        <v>499475</v>
      </c>
      <c r="E22" s="129">
        <v>7119</v>
      </c>
      <c r="F22" s="129">
        <v>8017</v>
      </c>
      <c r="G22" s="129">
        <v>545718</v>
      </c>
      <c r="H22" s="126"/>
    </row>
    <row r="24" spans="1:8" x14ac:dyDescent="0.3">
      <c r="A24" s="114" t="s">
        <v>109</v>
      </c>
    </row>
    <row r="25" spans="1:8" x14ac:dyDescent="0.3">
      <c r="A25" s="114" t="s">
        <v>110</v>
      </c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7AB000-C37D-4249-B2AB-A877D85B5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2025-01-31T08:53:24Z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