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B80C3F17-EA62-485C-8C46-16D759838460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3" i="3" l="1"/>
  <c r="X33" i="3"/>
  <c r="E23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D4" i="25"/>
  <c r="X67" i="3"/>
  <c r="X59" i="3"/>
  <c r="X58" i="3"/>
  <c r="X60" i="3"/>
  <c r="X44" i="3"/>
  <c r="X42" i="3"/>
  <c r="B23" i="25"/>
  <c r="B24" i="25" s="1"/>
  <c r="B19" i="25"/>
  <c r="B20" i="25" s="1"/>
  <c r="B21" i="25" s="1"/>
  <c r="B22" i="25" s="1"/>
  <c r="X57" i="3" l="1"/>
  <c r="B18" i="25"/>
  <c r="B16" i="25"/>
  <c r="B17" i="25" s="1"/>
  <c r="E24" i="3"/>
  <c r="B15" i="25"/>
  <c r="X31" i="3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<sst xmlns="http://schemas.openxmlformats.org/spreadsheetml/2006/main" count="348" uniqueCount="139">
  <si>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</si>
  <si>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</si>
  <si>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</si>
  <si>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</si>
  <si>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</si>
  <si>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</si>
  <si>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</si>
  <si>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</si>
  <si>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</si>
  <si>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</si>
  <si>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</si>
  <si>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</si>
  <si>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</si>
  <si>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</si>
  <si>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</si>
  <si>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</si>
  <si>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</si>
  <si>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</si>
  <si>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</si>
  <si>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</si>
  <si>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</si>
  <si>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</si>
  <si>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</si>
  <si>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</si>
  <si>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</si>
  <si>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</si>
  <si>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</si>
  <si>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</si>
  <si>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</si>
  <si>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</si>
  <si>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</si>
  <si>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</si>
  <si>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</si>
  <si>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</si>
  <si>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</si>
  <si>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</si>
  <si>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</si>
  <si>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</si>
  <si>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</si>
  <si>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</si>
  <si>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</si>
  <si>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</si>
  <si>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</si>
  <si>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</si>
  <si>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</si>
  <si>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</si>
  <si>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</si>
  <si>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</si>
  <si>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</si>
  <si>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</si>
  <si>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</si>
  <si>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</si>
  <si>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</si>
  <si>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</si>
  <si>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</si>
  <si>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</si>
  <si>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</si>
  <si>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</si>
  <si>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</si>
  <si>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</si>
  <si>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</si>
  <si>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</si>
  <si>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</si>
  <si>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</si>
  <si>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</si>
  <si>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</si>
  <si>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</si>
  <si>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</si>
  <si>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</si>
  <si>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</si>
  <si>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</si>
  <si>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</si>
  <si>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</si>
  <si>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</si>
  <si>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</si>
  <si>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</si>
  <si>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</si>
  <si>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</si>
  <si>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</si>
  <si>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</si>
  <si>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</si>
  <si>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</si>
  <si>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</si>
  <si>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</si>
  <si>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</si>
  <si>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</si>
  <si>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</si>
  <si>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</si>
  <si>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</si>
  <si>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</si>
  <si>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</si>
  <si>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</si>
  <si>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</si>
  <si>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</si>
  <si>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</si>
  <si>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</si>
  <si>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</si>
  <si>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</si>
  <si>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</si>
  <si>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</si>
  <si>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</si>
  <si>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</si>
  <si>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</si>
  <si>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</si>
  <si>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</si>
  <si>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</si>
  <si>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</si>
  <si>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</si>
  <si>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</si>
  <si>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</si>
  <si>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</si>
  <si>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Total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</si>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</sst>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0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256514</c:v>
                </c:pt>
                <c:pt idx="15">
                  <c:v>31025</c:v>
                </c:pt>
                <c:pt idx="16">
                  <c:v>65672</c:v>
                </c:pt>
                <c:pt idx="17">
                  <c:v>42568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256514</c:v>
                </c:pt>
                <c:pt idx="15">
                  <c:v>31025</c:v>
                </c:pt>
                <c:pt idx="16">
                  <c:v>65672</c:v>
                </c:pt>
                <c:pt idx="17">
                  <c:v>42568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2359</c:v>
                </c:pt>
                <c:pt idx="3">
                  <c:v>8591</c:v>
                </c:pt>
                <c:pt idx="4">
                  <c:v>5791</c:v>
                </c:pt>
                <c:pt idx="5">
                  <c:v>2503</c:v>
                </c:pt>
                <c:pt idx="12">
                  <c:v>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620000" cy="47601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867525" cy="4400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858000" cy="4394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2.75" x14ac:dyDescent="0.2"/>
  <cols>
    <col min="1" max="1" width="5.85546875" style="14" bestFit="1" customWidth="1"/>
    <col min="2" max="2" width="10.42578125" customWidth="1"/>
    <col min="3" max="3" width="12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</cols>
  <sheetData>
    <row r="1" spans="1:8" x14ac:dyDescent="0.2">
      <c r="C1" s="4" t="s">
        <v>88</v>
      </c>
    </row>
    <row r="2" spans="1:8" x14ac:dyDescent="0.2">
      <c r="C2" s="4" t="s">
        <v>89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43371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5" x14ac:dyDescent="0.25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5" x14ac:dyDescent="0.25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5" x14ac:dyDescent="0.25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5" x14ac:dyDescent="0.25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5" x14ac:dyDescent="0.25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5" x14ac:dyDescent="0.25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5" x14ac:dyDescent="0.25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5" x14ac:dyDescent="0.25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5" x14ac:dyDescent="0.25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5" x14ac:dyDescent="0.25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5" x14ac:dyDescent="0.25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5" x14ac:dyDescent="0.25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5" x14ac:dyDescent="0.25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5" x14ac:dyDescent="0.25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5" x14ac:dyDescent="0.25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5" x14ac:dyDescent="0.25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5" x14ac:dyDescent="0.25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5" x14ac:dyDescent="0.25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5" x14ac:dyDescent="0.25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5" x14ac:dyDescent="0.25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5" x14ac:dyDescent="0.25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5" x14ac:dyDescent="0.25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5" x14ac:dyDescent="0.25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5" x14ac:dyDescent="0.25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5" x14ac:dyDescent="0.25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5" x14ac:dyDescent="0.25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5" x14ac:dyDescent="0.25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5" x14ac:dyDescent="0.25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5" x14ac:dyDescent="0.25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5" x14ac:dyDescent="0.25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5" x14ac:dyDescent="0.25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5" x14ac:dyDescent="0.25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5" x14ac:dyDescent="0.25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5" x14ac:dyDescent="0.25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5" x14ac:dyDescent="0.25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5" x14ac:dyDescent="0.25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5" x14ac:dyDescent="0.25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5" x14ac:dyDescent="0.25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5" x14ac:dyDescent="0.25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5" x14ac:dyDescent="0.25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5" x14ac:dyDescent="0.25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5" x14ac:dyDescent="0.25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5" x14ac:dyDescent="0.25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5" x14ac:dyDescent="0.25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5" x14ac:dyDescent="0.25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5" x14ac:dyDescent="0.25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5" x14ac:dyDescent="0.25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5" x14ac:dyDescent="0.25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5" x14ac:dyDescent="0.25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5" x14ac:dyDescent="0.25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.75" thickBot="1" x14ac:dyDescent="0.3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3"/>
  <sheetViews>
    <sheetView zoomScale="131" zoomScaleNormal="131" workbookViewId="0">
      <selection activeCell="E27" sqref="E27"/>
    </sheetView>
  </sheetViews>
  <sheetFormatPr defaultColWidth="8.85546875" defaultRowHeight="15" x14ac:dyDescent="0.25"/>
  <cols>
    <col min="1" max="1" width="20.42578125" style="114" customWidth="1"/>
    <col min="2" max="2" width="25.42578125" style="114" bestFit="1" customWidth="1"/>
    <col min="3" max="3" width="10.28515625" style="114" bestFit="1" customWidth="1"/>
    <col min="4" max="4" width="7.42578125" style="114" bestFit="1" customWidth="1"/>
    <col min="5" max="5" width="11.28515625" style="114" bestFit="1" customWidth="1"/>
    <col min="6" max="6" width="12.5703125" style="114" bestFit="1" customWidth="1"/>
    <col min="7" max="7" width="17.28515625" style="114" bestFit="1" customWidth="1"/>
    <col min="8" max="8" width="22.42578125" style="114" bestFit="1" customWidth="1"/>
    <col min="9" max="16384" width="8.85546875" style="114"/>
  </cols>
  <sheetData>
    <row r="1" spans="1:8" ht="15.75" x14ac:dyDescent="0.25">
      <c r="A1" s="126" t="s">
        <v>125</v>
      </c>
      <c r="B1" s="127"/>
      <c r="C1" s="127"/>
      <c r="D1" s="127"/>
      <c r="E1" s="127"/>
      <c r="F1" s="127"/>
      <c r="G1" s="127"/>
      <c r="H1" s="127"/>
    </row>
    <row r="2" spans="1:8" ht="15.75" x14ac:dyDescent="0.25">
      <c r="A2" s="126" t="s">
        <v>126</v>
      </c>
      <c r="B2" s="127"/>
      <c r="C2" s="127"/>
      <c r="D2" s="127"/>
      <c r="E2" s="127"/>
      <c r="F2" s="127"/>
      <c r="G2" s="127"/>
      <c r="H2" s="127"/>
    </row>
    <row r="3" spans="1:8" x14ac:dyDescent="0.25">
      <c r="A3" s="128"/>
      <c r="B3" s="129"/>
      <c r="C3" s="129"/>
      <c r="D3" s="129"/>
      <c r="E3" s="129"/>
      <c r="F3" s="129"/>
      <c r="G3" s="129"/>
      <c r="H3" s="129"/>
    </row>
    <row r="4" spans="1:8" x14ac:dyDescent="0.25">
      <c r="A4" s="115"/>
      <c r="B4" s="115" t="s">
        <v>20</v>
      </c>
      <c r="C4" s="115" t="s">
        <v>127</v>
      </c>
      <c r="D4" s="115" t="s">
        <v>128</v>
      </c>
      <c r="E4" s="115" t="s">
        <v>129</v>
      </c>
      <c r="F4" s="115" t="s">
        <v>130</v>
      </c>
      <c r="G4" s="115" t="s">
        <v>131</v>
      </c>
      <c r="H4" s="115" t="s">
        <v>132</v>
      </c>
    </row>
    <row r="5" spans="1:8" x14ac:dyDescent="0.25">
      <c r="A5" s="118">
        <v>1</v>
      </c>
      <c r="B5" s="118" t="s">
        <v>116</v>
      </c>
      <c r="C5" s="119">
        <v>0</v>
      </c>
      <c r="D5" s="116">
        <v>5296</v>
      </c>
      <c r="E5" s="119">
        <v>0</v>
      </c>
      <c r="F5" s="119">
        <v>0</v>
      </c>
      <c r="G5" s="117">
        <v>5296</v>
      </c>
      <c r="H5" s="117">
        <v>5296</v>
      </c>
    </row>
    <row r="6" spans="1:8" x14ac:dyDescent="0.25">
      <c r="A6" s="118">
        <v>2</v>
      </c>
      <c r="B6" s="118" t="s">
        <v>117</v>
      </c>
      <c r="C6" s="119">
        <v>0</v>
      </c>
      <c r="D6" s="116">
        <v>47861</v>
      </c>
      <c r="E6" s="116">
        <v>7119</v>
      </c>
      <c r="F6" s="119">
        <v>0</v>
      </c>
      <c r="G6" s="117">
        <v>54980</v>
      </c>
      <c r="H6" s="117">
        <v>60276</v>
      </c>
    </row>
    <row r="7" spans="1:8" x14ac:dyDescent="0.25">
      <c r="A7" s="118">
        <v>3</v>
      </c>
      <c r="B7" s="118" t="s">
        <v>118</v>
      </c>
      <c r="C7" s="116">
        <v>19966</v>
      </c>
      <c r="D7" s="116">
        <v>53946</v>
      </c>
      <c r="E7" s="119">
        <v>0</v>
      </c>
      <c r="F7" s="119">
        <v>0</v>
      </c>
      <c r="G7" s="117">
        <v>73912</v>
      </c>
      <c r="H7" s="117">
        <v>134188</v>
      </c>
    </row>
    <row r="8" spans="1:8" x14ac:dyDescent="0.25">
      <c r="A8" s="118">
        <v>4</v>
      </c>
      <c r="B8" s="118" t="s">
        <v>119</v>
      </c>
      <c r="C8" s="119">
        <v>0</v>
      </c>
      <c r="D8" s="116">
        <v>15515</v>
      </c>
      <c r="E8" s="119">
        <v>0</v>
      </c>
      <c r="F8" s="116">
        <v>3151</v>
      </c>
      <c r="G8" s="117">
        <v>18666</v>
      </c>
      <c r="H8" s="117">
        <v>152854</v>
      </c>
    </row>
    <row r="9" spans="1:8" x14ac:dyDescent="0.25">
      <c r="A9" s="118">
        <v>5</v>
      </c>
      <c r="B9" s="118" t="s">
        <v>120</v>
      </c>
      <c r="C9" s="119">
        <v>0</v>
      </c>
      <c r="D9" s="116">
        <v>44082</v>
      </c>
      <c r="E9" s="119">
        <v>0</v>
      </c>
      <c r="F9" s="116">
        <v>4866</v>
      </c>
      <c r="G9" s="117">
        <v>48948</v>
      </c>
      <c r="H9" s="117">
        <v>201802</v>
      </c>
    </row>
    <row r="10" spans="1:8" x14ac:dyDescent="0.25">
      <c r="A10" s="118">
        <v>6</v>
      </c>
      <c r="B10" s="118" t="s">
        <v>121</v>
      </c>
      <c r="C10" s="116">
        <v>5001</v>
      </c>
      <c r="D10" s="116">
        <v>50489</v>
      </c>
      <c r="E10" s="119">
        <v>0</v>
      </c>
      <c r="F10" s="119">
        <v>0</v>
      </c>
      <c r="G10" s="117">
        <v>55490</v>
      </c>
      <c r="H10" s="117">
        <v>257292</v>
      </c>
    </row>
    <row r="11" spans="1:8" x14ac:dyDescent="0.25">
      <c r="A11" s="118">
        <v>7</v>
      </c>
      <c r="B11" s="118" t="s">
        <v>122</v>
      </c>
      <c r="C11" s="119">
        <v>0</v>
      </c>
      <c r="D11" s="116">
        <v>50066</v>
      </c>
      <c r="E11" s="119">
        <v>0</v>
      </c>
      <c r="F11" s="119">
        <v>0</v>
      </c>
      <c r="G11" s="117">
        <v>50066</v>
      </c>
      <c r="H11" s="117">
        <v>307358</v>
      </c>
    </row>
    <row r="12" spans="1:8" x14ac:dyDescent="0.25">
      <c r="A12" s="118">
        <v>8</v>
      </c>
      <c r="B12" s="118" t="s">
        <v>123</v>
      </c>
      <c r="C12" s="119">
        <v>0</v>
      </c>
      <c r="D12" s="116">
        <v>19726</v>
      </c>
      <c r="E12" s="119">
        <v>0</v>
      </c>
      <c r="F12" s="119">
        <v>0</v>
      </c>
      <c r="G12" s="117">
        <v>19726</v>
      </c>
      <c r="H12" s="117">
        <v>327084</v>
      </c>
    </row>
    <row r="13" spans="1:8" x14ac:dyDescent="0.25">
      <c r="A13" s="118">
        <v>9</v>
      </c>
      <c r="B13" s="118" t="s">
        <v>124</v>
      </c>
      <c r="C13" s="119">
        <v>0</v>
      </c>
      <c r="D13" s="116">
        <v>31892</v>
      </c>
      <c r="E13" s="119">
        <v>0</v>
      </c>
      <c r="F13" s="119">
        <v>0</v>
      </c>
      <c r="G13" s="117">
        <v>31892</v>
      </c>
      <c r="H13" s="117">
        <v>358976</v>
      </c>
    </row>
    <row r="14" spans="1:8" x14ac:dyDescent="0.25">
      <c r="A14" s="118">
        <v>10</v>
      </c>
      <c r="B14" s="118" t="s">
        <v>133</v>
      </c>
      <c r="C14" s="119">
        <v>0</v>
      </c>
      <c r="D14" s="116">
        <v>46820</v>
      </c>
      <c r="E14" s="119">
        <v>0</v>
      </c>
      <c r="F14" s="119">
        <v>0</v>
      </c>
      <c r="G14" s="117">
        <v>46820</v>
      </c>
      <c r="H14" s="117">
        <v>405796</v>
      </c>
    </row>
    <row r="15" spans="1:8" x14ac:dyDescent="0.25">
      <c r="A15" s="118">
        <v>11</v>
      </c>
      <c r="B15" s="118" t="s">
        <v>134</v>
      </c>
      <c r="C15" s="119">
        <v>0</v>
      </c>
      <c r="D15" s="116">
        <v>57814</v>
      </c>
      <c r="E15" s="119">
        <v>0</v>
      </c>
      <c r="F15" s="119">
        <v>0</v>
      </c>
      <c r="G15" s="117">
        <v>57814</v>
      </c>
      <c r="H15" s="117">
        <v>463610</v>
      </c>
    </row>
    <row r="16" spans="1:8" x14ac:dyDescent="0.25">
      <c r="A16" s="118">
        <v>12</v>
      </c>
      <c r="B16" s="118" t="s">
        <v>135</v>
      </c>
      <c r="C16" s="119">
        <v>0</v>
      </c>
      <c r="D16" s="116">
        <v>28964</v>
      </c>
      <c r="E16" s="119">
        <v>0</v>
      </c>
      <c r="F16" s="119">
        <v>0</v>
      </c>
      <c r="G16" s="117">
        <v>28964</v>
      </c>
      <c r="H16" s="117">
        <v>492574</v>
      </c>
    </row>
    <row r="17" spans="1:8" x14ac:dyDescent="0.25">
      <c r="A17" s="118">
        <v>13</v>
      </c>
      <c r="B17" s="118" t="s">
        <v>136</v>
      </c>
      <c r="C17" s="119">
        <v>0</v>
      </c>
      <c r="D17" s="119">
        <v>0</v>
      </c>
      <c r="E17" s="119">
        <v>0</v>
      </c>
      <c r="F17" s="119">
        <v>0</v>
      </c>
      <c r="G17" s="118">
        <v>0</v>
      </c>
      <c r="H17" s="117">
        <v>492574</v>
      </c>
    </row>
    <row r="18" spans="1:8" x14ac:dyDescent="0.25">
      <c r="A18" s="118">
        <v>14</v>
      </c>
      <c r="B18" s="118" t="s">
        <v>137</v>
      </c>
      <c r="C18" s="119">
        <v>0</v>
      </c>
      <c r="D18" s="119">
        <v>0</v>
      </c>
      <c r="E18" s="119">
        <v>0</v>
      </c>
      <c r="F18" s="119">
        <v>0</v>
      </c>
      <c r="G18" s="118">
        <v>0</v>
      </c>
      <c r="H18" s="117">
        <v>492574</v>
      </c>
    </row>
    <row r="19" spans="1:8" x14ac:dyDescent="0.25">
      <c r="A19" s="118">
        <v>15</v>
      </c>
      <c r="B19" s="118" t="s">
        <v>138</v>
      </c>
      <c r="C19" s="119">
        <v>0</v>
      </c>
      <c r="D19" s="119">
        <v>0</v>
      </c>
      <c r="E19" s="119">
        <v>0</v>
      </c>
      <c r="F19" s="119">
        <v>0</v>
      </c>
      <c r="G19" s="118">
        <v>0</v>
      </c>
      <c r="H19" s="117">
        <v>492574</v>
      </c>
    </row>
    <row r="20" spans="1:8" x14ac:dyDescent="0.25">
      <c r="A20" s="118"/>
      <c r="B20" s="118" t="s">
        <v>111</v>
      </c>
      <c r="C20" s="117">
        <v>24967</v>
      </c>
      <c r="D20" s="117">
        <v>452471</v>
      </c>
      <c r="E20" s="117">
        <v>7119</v>
      </c>
      <c r="F20" s="117">
        <v>8017</v>
      </c>
      <c r="G20" s="117">
        <v>492574</v>
      </c>
      <c r="H20" s="118"/>
    </row>
    <row r="22" spans="1:8" x14ac:dyDescent="0.25">
      <c r="A22" s="114" t="s">
        <v>109</v>
      </c>
    </row>
    <row r="23" spans="1:8" x14ac:dyDescent="0.25">
      <c r="A23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2.75" x14ac:dyDescent="0.2"/>
  <cols>
    <col min="1" max="1" width="5.85546875" style="14" bestFit="1" customWidth="1"/>
    <col min="2" max="2" width="10.42578125" customWidth="1"/>
    <col min="3" max="3" width="12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</cols>
  <sheetData>
    <row r="1" spans="1:8" x14ac:dyDescent="0.2">
      <c r="C1" s="4" t="s">
        <v>88</v>
      </c>
    </row>
    <row r="2" spans="1:8" x14ac:dyDescent="0.2">
      <c r="C2" s="4" t="s">
        <v>89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43735</v>
      </c>
    </row>
    <row r="5" spans="1:8" x14ac:dyDescent="0.2">
      <c r="C5" s="4"/>
    </row>
    <row r="6" spans="1:8" ht="13.5" thickBot="1" x14ac:dyDescent="0.25"/>
    <row r="7" spans="1:8" x14ac:dyDescent="0.2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5" x14ac:dyDescent="0.25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5" x14ac:dyDescent="0.25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5" x14ac:dyDescent="0.25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5" x14ac:dyDescent="0.25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5" x14ac:dyDescent="0.25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5" x14ac:dyDescent="0.25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5" x14ac:dyDescent="0.25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5" x14ac:dyDescent="0.25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5" x14ac:dyDescent="0.25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5" x14ac:dyDescent="0.25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5" x14ac:dyDescent="0.25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5" x14ac:dyDescent="0.25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5" x14ac:dyDescent="0.25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5" x14ac:dyDescent="0.25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5" x14ac:dyDescent="0.25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5" x14ac:dyDescent="0.25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5" x14ac:dyDescent="0.25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5" x14ac:dyDescent="0.25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5" x14ac:dyDescent="0.25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5" x14ac:dyDescent="0.25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5" x14ac:dyDescent="0.25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5" x14ac:dyDescent="0.25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5" x14ac:dyDescent="0.25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5" x14ac:dyDescent="0.25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5" x14ac:dyDescent="0.25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5" x14ac:dyDescent="0.25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5" x14ac:dyDescent="0.25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5" x14ac:dyDescent="0.25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5" x14ac:dyDescent="0.25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5" x14ac:dyDescent="0.25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5" x14ac:dyDescent="0.25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5" x14ac:dyDescent="0.25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5" x14ac:dyDescent="0.25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5" x14ac:dyDescent="0.25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5" x14ac:dyDescent="0.25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5" x14ac:dyDescent="0.25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5" x14ac:dyDescent="0.25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5" x14ac:dyDescent="0.25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5" x14ac:dyDescent="0.25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5" x14ac:dyDescent="0.25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5" x14ac:dyDescent="0.25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5" x14ac:dyDescent="0.25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5" x14ac:dyDescent="0.25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5" x14ac:dyDescent="0.25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5" x14ac:dyDescent="0.25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5" x14ac:dyDescent="0.25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5" x14ac:dyDescent="0.25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5" x14ac:dyDescent="0.25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5" x14ac:dyDescent="0.25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5" x14ac:dyDescent="0.25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.75" thickBot="1" x14ac:dyDescent="0.3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</cols>
  <sheetData>
    <row r="1" spans="1:8" x14ac:dyDescent="0.2">
      <c r="C1" s="4" t="s">
        <v>93</v>
      </c>
    </row>
    <row r="2" spans="1:8" x14ac:dyDescent="0.2">
      <c r="C2" s="4" t="s">
        <v>94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44099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5" x14ac:dyDescent="0.25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5" x14ac:dyDescent="0.25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5" x14ac:dyDescent="0.25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5" x14ac:dyDescent="0.25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5" x14ac:dyDescent="0.25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5" x14ac:dyDescent="0.25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5" x14ac:dyDescent="0.25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5" x14ac:dyDescent="0.25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5" x14ac:dyDescent="0.25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5" x14ac:dyDescent="0.25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5" x14ac:dyDescent="0.25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5" x14ac:dyDescent="0.25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5" x14ac:dyDescent="0.25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5" x14ac:dyDescent="0.25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5" x14ac:dyDescent="0.25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5" x14ac:dyDescent="0.25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5" x14ac:dyDescent="0.25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5" x14ac:dyDescent="0.25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5" x14ac:dyDescent="0.25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5" x14ac:dyDescent="0.25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5" x14ac:dyDescent="0.25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5" x14ac:dyDescent="0.25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5" x14ac:dyDescent="0.25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5" x14ac:dyDescent="0.25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5" x14ac:dyDescent="0.25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5" x14ac:dyDescent="0.25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5" x14ac:dyDescent="0.25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5" x14ac:dyDescent="0.25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5" x14ac:dyDescent="0.25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5" x14ac:dyDescent="0.25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5" x14ac:dyDescent="0.25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5" x14ac:dyDescent="0.25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5" x14ac:dyDescent="0.25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5" x14ac:dyDescent="0.25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5" x14ac:dyDescent="0.25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5" x14ac:dyDescent="0.25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5" x14ac:dyDescent="0.25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5" x14ac:dyDescent="0.25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5" x14ac:dyDescent="0.25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5" x14ac:dyDescent="0.25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5" x14ac:dyDescent="0.25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5" x14ac:dyDescent="0.25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5" x14ac:dyDescent="0.25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5" x14ac:dyDescent="0.25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5" x14ac:dyDescent="0.25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5" x14ac:dyDescent="0.25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5" x14ac:dyDescent="0.25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5" x14ac:dyDescent="0.25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5" x14ac:dyDescent="0.25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5" x14ac:dyDescent="0.25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.75" thickBot="1" x14ac:dyDescent="0.3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</cols>
  <sheetData>
    <row r="1" spans="1:8" x14ac:dyDescent="0.2">
      <c r="C1" s="4" t="s">
        <v>96</v>
      </c>
    </row>
    <row r="2" spans="1:8" x14ac:dyDescent="0.2">
      <c r="C2" s="4" t="s">
        <v>97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44463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5" x14ac:dyDescent="0.25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5" x14ac:dyDescent="0.25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5" x14ac:dyDescent="0.25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5" x14ac:dyDescent="0.25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5" x14ac:dyDescent="0.25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5" x14ac:dyDescent="0.25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5" x14ac:dyDescent="0.25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5" x14ac:dyDescent="0.25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5" x14ac:dyDescent="0.25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5" x14ac:dyDescent="0.25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5" x14ac:dyDescent="0.25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5" x14ac:dyDescent="0.25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5" x14ac:dyDescent="0.25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5" x14ac:dyDescent="0.25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5" x14ac:dyDescent="0.25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5" x14ac:dyDescent="0.25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5" x14ac:dyDescent="0.25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5" x14ac:dyDescent="0.25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5" x14ac:dyDescent="0.25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5" x14ac:dyDescent="0.25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5" x14ac:dyDescent="0.25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5" x14ac:dyDescent="0.25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5" x14ac:dyDescent="0.25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5" x14ac:dyDescent="0.25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5" x14ac:dyDescent="0.25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5" x14ac:dyDescent="0.25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5" x14ac:dyDescent="0.25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5" x14ac:dyDescent="0.25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5" x14ac:dyDescent="0.25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5" x14ac:dyDescent="0.25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5" x14ac:dyDescent="0.25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5" x14ac:dyDescent="0.25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5" x14ac:dyDescent="0.25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5" x14ac:dyDescent="0.25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5" x14ac:dyDescent="0.25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5" x14ac:dyDescent="0.25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5" x14ac:dyDescent="0.25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5" x14ac:dyDescent="0.25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5" x14ac:dyDescent="0.25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5" x14ac:dyDescent="0.25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5" x14ac:dyDescent="0.25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5" x14ac:dyDescent="0.25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5" x14ac:dyDescent="0.25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5" x14ac:dyDescent="0.25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5" x14ac:dyDescent="0.25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5" x14ac:dyDescent="0.25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5" x14ac:dyDescent="0.25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5" x14ac:dyDescent="0.25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5" x14ac:dyDescent="0.25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5" x14ac:dyDescent="0.25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.75" thickBot="1" x14ac:dyDescent="0.3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</cols>
  <sheetData>
    <row r="1" spans="1:8" x14ac:dyDescent="0.2">
      <c r="C1" s="4" t="s">
        <v>98</v>
      </c>
    </row>
    <row r="2" spans="1:8" x14ac:dyDescent="0.2">
      <c r="C2" s="4" t="s">
        <v>99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B56</f>
        <v>44792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5" x14ac:dyDescent="0.25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5" x14ac:dyDescent="0.25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5" x14ac:dyDescent="0.25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5" x14ac:dyDescent="0.25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5" x14ac:dyDescent="0.25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5" x14ac:dyDescent="0.25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5" x14ac:dyDescent="0.25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5" x14ac:dyDescent="0.25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5" x14ac:dyDescent="0.25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5" x14ac:dyDescent="0.25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5" x14ac:dyDescent="0.25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5" x14ac:dyDescent="0.25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5" x14ac:dyDescent="0.25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5" x14ac:dyDescent="0.25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5" x14ac:dyDescent="0.25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5" x14ac:dyDescent="0.25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5" x14ac:dyDescent="0.25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5" x14ac:dyDescent="0.25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5" x14ac:dyDescent="0.25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5" x14ac:dyDescent="0.25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5" x14ac:dyDescent="0.25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5" x14ac:dyDescent="0.25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5" x14ac:dyDescent="0.25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5" x14ac:dyDescent="0.25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5" x14ac:dyDescent="0.25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5" x14ac:dyDescent="0.25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5" x14ac:dyDescent="0.25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5" x14ac:dyDescent="0.25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5" x14ac:dyDescent="0.25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5" x14ac:dyDescent="0.25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5" x14ac:dyDescent="0.25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5" x14ac:dyDescent="0.25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5" x14ac:dyDescent="0.25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5" x14ac:dyDescent="0.25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5" x14ac:dyDescent="0.25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5" x14ac:dyDescent="0.25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5" x14ac:dyDescent="0.25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5" x14ac:dyDescent="0.25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5" x14ac:dyDescent="0.25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5" x14ac:dyDescent="0.25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5" x14ac:dyDescent="0.25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5" x14ac:dyDescent="0.25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5" x14ac:dyDescent="0.25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5" x14ac:dyDescent="0.25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5" x14ac:dyDescent="0.25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5" x14ac:dyDescent="0.25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5" x14ac:dyDescent="0.25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5" x14ac:dyDescent="0.25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5" x14ac:dyDescent="0.25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5" x14ac:dyDescent="0.25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.75" thickBot="1" x14ac:dyDescent="0.3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  <col min="12" max="12" width="10" bestFit="1" customWidth="1"/>
  </cols>
  <sheetData>
    <row r="1" spans="1:8" x14ac:dyDescent="0.2">
      <c r="C1" s="4" t="s">
        <v>98</v>
      </c>
    </row>
    <row r="2" spans="1:8" x14ac:dyDescent="0.2">
      <c r="C2" s="4" t="s">
        <v>99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45198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5" x14ac:dyDescent="0.25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5" x14ac:dyDescent="0.25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5" x14ac:dyDescent="0.25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5" x14ac:dyDescent="0.25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5" x14ac:dyDescent="0.25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5" x14ac:dyDescent="0.25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5" x14ac:dyDescent="0.25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5" x14ac:dyDescent="0.25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5" x14ac:dyDescent="0.25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5" x14ac:dyDescent="0.25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5" x14ac:dyDescent="0.25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5" x14ac:dyDescent="0.25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5" x14ac:dyDescent="0.25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5" x14ac:dyDescent="0.25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5" x14ac:dyDescent="0.25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5" x14ac:dyDescent="0.25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5" x14ac:dyDescent="0.25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5" x14ac:dyDescent="0.25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5" x14ac:dyDescent="0.25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5" x14ac:dyDescent="0.25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5" x14ac:dyDescent="0.25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5" x14ac:dyDescent="0.25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5" x14ac:dyDescent="0.25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5" x14ac:dyDescent="0.25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5" x14ac:dyDescent="0.25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5" x14ac:dyDescent="0.25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5" x14ac:dyDescent="0.25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5" x14ac:dyDescent="0.25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5" x14ac:dyDescent="0.25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5" x14ac:dyDescent="0.25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5" x14ac:dyDescent="0.25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5" x14ac:dyDescent="0.25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5" x14ac:dyDescent="0.25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5" x14ac:dyDescent="0.25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5" x14ac:dyDescent="0.25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5" x14ac:dyDescent="0.25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5" x14ac:dyDescent="0.25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5" x14ac:dyDescent="0.25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5" x14ac:dyDescent="0.25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5" x14ac:dyDescent="0.25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5" x14ac:dyDescent="0.25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5" x14ac:dyDescent="0.25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5" x14ac:dyDescent="0.25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5" x14ac:dyDescent="0.25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5" x14ac:dyDescent="0.25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5" x14ac:dyDescent="0.25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5" x14ac:dyDescent="0.25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5" x14ac:dyDescent="0.25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5" x14ac:dyDescent="0.25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5" x14ac:dyDescent="0.25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.75" thickBot="1" x14ac:dyDescent="0.3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  <col min="12" max="12" width="10" bestFit="1" customWidth="1"/>
  </cols>
  <sheetData>
    <row r="1" spans="1:8" x14ac:dyDescent="0.2">
      <c r="C1" s="4" t="s">
        <v>105</v>
      </c>
    </row>
    <row r="2" spans="1:8" x14ac:dyDescent="0.2">
      <c r="C2" s="4" t="s">
        <v>106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45562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5" x14ac:dyDescent="0.25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5" x14ac:dyDescent="0.25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5" x14ac:dyDescent="0.25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5" x14ac:dyDescent="0.25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5" x14ac:dyDescent="0.25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5" x14ac:dyDescent="0.25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5" x14ac:dyDescent="0.25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5" x14ac:dyDescent="0.25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5" x14ac:dyDescent="0.25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5" x14ac:dyDescent="0.25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5" x14ac:dyDescent="0.25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5" x14ac:dyDescent="0.25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5" x14ac:dyDescent="0.25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5" x14ac:dyDescent="0.25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5" x14ac:dyDescent="0.25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5" x14ac:dyDescent="0.25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5" x14ac:dyDescent="0.25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5" x14ac:dyDescent="0.25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5" x14ac:dyDescent="0.25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5" x14ac:dyDescent="0.25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5" x14ac:dyDescent="0.25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5" x14ac:dyDescent="0.25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5" x14ac:dyDescent="0.25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5" x14ac:dyDescent="0.25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5" x14ac:dyDescent="0.25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5" x14ac:dyDescent="0.25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5" x14ac:dyDescent="0.25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5" x14ac:dyDescent="0.25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5" x14ac:dyDescent="0.25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5" x14ac:dyDescent="0.25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5" x14ac:dyDescent="0.25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5" x14ac:dyDescent="0.25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5" x14ac:dyDescent="0.25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5" x14ac:dyDescent="0.25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5" x14ac:dyDescent="0.25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5" x14ac:dyDescent="0.25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5" x14ac:dyDescent="0.25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5" x14ac:dyDescent="0.25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5" x14ac:dyDescent="0.25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5" x14ac:dyDescent="0.25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5" x14ac:dyDescent="0.25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5" x14ac:dyDescent="0.25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5" x14ac:dyDescent="0.25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5" x14ac:dyDescent="0.25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5" x14ac:dyDescent="0.25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5" x14ac:dyDescent="0.25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5" x14ac:dyDescent="0.25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5" x14ac:dyDescent="0.25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5" x14ac:dyDescent="0.25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5" x14ac:dyDescent="0.25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.75" thickBot="1" x14ac:dyDescent="0.3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workbookViewId="0">
      <selection activeCell="E14" sqref="E14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  <col min="12" max="12" width="10" bestFit="1" customWidth="1"/>
  </cols>
  <sheetData>
    <row r="1" spans="1:8" x14ac:dyDescent="0.2">
      <c r="C1" s="4" t="s">
        <v>113</v>
      </c>
    </row>
    <row r="2" spans="1:8" x14ac:dyDescent="0.2">
      <c r="C2" s="4" t="s">
        <v>112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B24</f>
        <v>45667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5" x14ac:dyDescent="0.25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54980</v>
      </c>
      <c r="F11" s="3">
        <f>F10+E11</f>
        <v>60276</v>
      </c>
      <c r="G11" s="6">
        <f t="shared" ref="G11:G61" si="0">C11-E11</f>
        <v>-52824</v>
      </c>
      <c r="H11" s="2">
        <f>G10+H10</f>
        <v>-7400</v>
      </c>
    </row>
    <row r="12" spans="1:8" ht="15" x14ac:dyDescent="0.25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64032</v>
      </c>
      <c r="F12" s="3">
        <f t="shared" ref="F12:F61" si="2">F11+E12</f>
        <v>124308</v>
      </c>
      <c r="G12" s="6">
        <f t="shared" si="0"/>
        <v>-62330</v>
      </c>
      <c r="H12" s="2">
        <f t="shared" ref="H12:H61" si="3">G11+H11</f>
        <v>-60224</v>
      </c>
    </row>
    <row r="13" spans="1:8" ht="15" x14ac:dyDescent="0.25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18666</v>
      </c>
      <c r="F13" s="3">
        <f t="shared" si="2"/>
        <v>142974</v>
      </c>
      <c r="G13" s="6">
        <f t="shared" si="0"/>
        <v>-17181</v>
      </c>
      <c r="H13" s="2">
        <f t="shared" si="3"/>
        <v>-122554</v>
      </c>
    </row>
    <row r="14" spans="1:8" ht="15" x14ac:dyDescent="0.25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46498</v>
      </c>
      <c r="F14" s="3">
        <f t="shared" si="2"/>
        <v>189472</v>
      </c>
      <c r="G14" s="6">
        <f t="shared" si="0"/>
        <v>-45082</v>
      </c>
      <c r="H14" s="2">
        <f t="shared" si="3"/>
        <v>-139735</v>
      </c>
    </row>
    <row r="15" spans="1:8" ht="15" x14ac:dyDescent="0.25">
      <c r="A15" s="14">
        <v>6</v>
      </c>
      <c r="B15" s="101">
        <f t="shared" si="4"/>
        <v>45604</v>
      </c>
      <c r="C15" s="1">
        <v>1021</v>
      </c>
      <c r="D15" s="86">
        <f t="shared" si="1"/>
        <v>9376</v>
      </c>
      <c r="E15" s="1">
        <v>36746</v>
      </c>
      <c r="F15" s="3">
        <f t="shared" si="2"/>
        <v>226218</v>
      </c>
      <c r="G15" s="6">
        <f t="shared" si="0"/>
        <v>-35725</v>
      </c>
      <c r="H15" s="2">
        <f t="shared" si="3"/>
        <v>-184817</v>
      </c>
    </row>
    <row r="16" spans="1:8" ht="15" x14ac:dyDescent="0.25">
      <c r="A16" s="14">
        <v>7</v>
      </c>
      <c r="B16" s="101">
        <f t="shared" si="4"/>
        <v>45611</v>
      </c>
      <c r="C16" s="1">
        <v>1428</v>
      </c>
      <c r="D16" s="86">
        <f t="shared" si="1"/>
        <v>10804</v>
      </c>
      <c r="E16" s="1">
        <v>44168</v>
      </c>
      <c r="F16" s="3">
        <f t="shared" si="2"/>
        <v>270386</v>
      </c>
      <c r="G16" s="6">
        <f t="shared" si="0"/>
        <v>-42740</v>
      </c>
      <c r="H16" s="2">
        <f t="shared" si="3"/>
        <v>-220542</v>
      </c>
    </row>
    <row r="17" spans="1:14" ht="15" x14ac:dyDescent="0.25">
      <c r="A17" s="14">
        <v>8</v>
      </c>
      <c r="B17" s="101">
        <f t="shared" si="4"/>
        <v>45618</v>
      </c>
      <c r="C17" s="1">
        <v>2011</v>
      </c>
      <c r="D17" s="86">
        <f t="shared" si="1"/>
        <v>12815</v>
      </c>
      <c r="E17" s="1">
        <v>20214</v>
      </c>
      <c r="F17" s="3">
        <f t="shared" si="2"/>
        <v>290600</v>
      </c>
      <c r="G17" s="6">
        <f t="shared" si="0"/>
        <v>-18203</v>
      </c>
      <c r="H17" s="2">
        <f t="shared" si="3"/>
        <v>-263282</v>
      </c>
    </row>
    <row r="18" spans="1:14" ht="15" x14ac:dyDescent="0.25">
      <c r="A18" s="14">
        <v>9</v>
      </c>
      <c r="B18" s="101">
        <f t="shared" si="4"/>
        <v>45625</v>
      </c>
      <c r="C18" s="1">
        <v>617</v>
      </c>
      <c r="D18" s="86">
        <f t="shared" si="1"/>
        <v>13432</v>
      </c>
      <c r="E18" s="1">
        <v>31892</v>
      </c>
      <c r="F18" s="3">
        <f t="shared" si="2"/>
        <v>322492</v>
      </c>
      <c r="G18" s="6">
        <f t="shared" si="0"/>
        <v>-31275</v>
      </c>
      <c r="H18" s="2">
        <f t="shared" si="3"/>
        <v>-281485</v>
      </c>
    </row>
    <row r="19" spans="1:14" ht="15" x14ac:dyDescent="0.25">
      <c r="A19" s="14">
        <v>10</v>
      </c>
      <c r="B19" s="101">
        <f t="shared" si="4"/>
        <v>45632</v>
      </c>
      <c r="C19" s="1">
        <v>1536</v>
      </c>
      <c r="D19" s="86">
        <f t="shared" si="1"/>
        <v>14968</v>
      </c>
      <c r="E19" s="1">
        <v>45189</v>
      </c>
      <c r="F19" s="3">
        <f t="shared" si="2"/>
        <v>367681</v>
      </c>
      <c r="G19" s="6">
        <f t="shared" si="0"/>
        <v>-43653</v>
      </c>
      <c r="H19" s="2">
        <f t="shared" si="3"/>
        <v>-312760</v>
      </c>
    </row>
    <row r="20" spans="1:14" ht="15" x14ac:dyDescent="0.25">
      <c r="A20" s="14">
        <v>11</v>
      </c>
      <c r="B20" s="101">
        <f t="shared" si="4"/>
        <v>45639</v>
      </c>
      <c r="C20" s="1">
        <v>2855</v>
      </c>
      <c r="D20" s="86">
        <f t="shared" si="1"/>
        <v>17823</v>
      </c>
      <c r="E20" s="1">
        <v>53239</v>
      </c>
      <c r="F20" s="3">
        <f t="shared" si="2"/>
        <v>420920</v>
      </c>
      <c r="G20" s="6">
        <f t="shared" si="0"/>
        <v>-50384</v>
      </c>
      <c r="H20" s="2">
        <f t="shared" si="3"/>
        <v>-356413</v>
      </c>
    </row>
    <row r="21" spans="1:14" ht="15" x14ac:dyDescent="0.25">
      <c r="A21" s="14">
        <v>12</v>
      </c>
      <c r="B21" s="101">
        <f t="shared" si="4"/>
        <v>45646</v>
      </c>
      <c r="C21" s="1">
        <v>1776</v>
      </c>
      <c r="D21" s="86">
        <f t="shared" si="1"/>
        <v>19599</v>
      </c>
      <c r="E21" s="1">
        <v>28964</v>
      </c>
      <c r="F21" s="3">
        <f t="shared" si="2"/>
        <v>449884</v>
      </c>
      <c r="G21" s="6">
        <f t="shared" si="0"/>
        <v>-27188</v>
      </c>
      <c r="H21" s="2">
        <f t="shared" si="3"/>
        <v>-406797</v>
      </c>
    </row>
    <row r="22" spans="1:14" ht="15" x14ac:dyDescent="0.25">
      <c r="A22" s="14">
        <v>13</v>
      </c>
      <c r="B22" s="101">
        <f t="shared" si="4"/>
        <v>45653</v>
      </c>
      <c r="C22" s="1">
        <v>484</v>
      </c>
      <c r="D22" s="86">
        <f t="shared" si="1"/>
        <v>20083</v>
      </c>
      <c r="E22" s="1">
        <v>0</v>
      </c>
      <c r="F22" s="3">
        <f t="shared" si="2"/>
        <v>449884</v>
      </c>
      <c r="G22" s="6">
        <f t="shared" si="0"/>
        <v>484</v>
      </c>
      <c r="H22" s="2">
        <f t="shared" si="3"/>
        <v>-433985</v>
      </c>
    </row>
    <row r="23" spans="1:14" ht="15" x14ac:dyDescent="0.25">
      <c r="A23" s="14">
        <v>14</v>
      </c>
      <c r="B23" s="101">
        <f t="shared" si="4"/>
        <v>45660</v>
      </c>
      <c r="C23" s="1">
        <v>699</v>
      </c>
      <c r="D23" s="86">
        <f t="shared" si="1"/>
        <v>20782</v>
      </c>
      <c r="E23" s="1">
        <v>0</v>
      </c>
      <c r="F23" s="3">
        <f t="shared" si="2"/>
        <v>449884</v>
      </c>
      <c r="G23" s="6">
        <f t="shared" si="0"/>
        <v>699</v>
      </c>
      <c r="H23" s="2">
        <f t="shared" si="3"/>
        <v>-433501</v>
      </c>
    </row>
    <row r="24" spans="1:14" ht="15" x14ac:dyDescent="0.25">
      <c r="A24" s="14">
        <v>15</v>
      </c>
      <c r="B24" s="101">
        <f t="shared" si="4"/>
        <v>45667</v>
      </c>
      <c r="C24" s="1">
        <v>1928</v>
      </c>
      <c r="D24" s="86">
        <f t="shared" si="1"/>
        <v>22710</v>
      </c>
      <c r="E24" s="1">
        <v>0</v>
      </c>
      <c r="F24" s="3">
        <f t="shared" si="2"/>
        <v>449884</v>
      </c>
      <c r="G24" s="6">
        <f t="shared" si="0"/>
        <v>1928</v>
      </c>
      <c r="H24" s="2">
        <f t="shared" si="3"/>
        <v>-432802</v>
      </c>
    </row>
    <row r="25" spans="1:14" ht="15" x14ac:dyDescent="0.25">
      <c r="A25" s="14">
        <v>16</v>
      </c>
      <c r="B25" s="101">
        <f t="shared" si="4"/>
        <v>45674</v>
      </c>
      <c r="C25" s="1"/>
      <c r="D25" s="86">
        <f t="shared" si="1"/>
        <v>22710</v>
      </c>
      <c r="E25" s="1"/>
      <c r="F25" s="3">
        <f t="shared" si="2"/>
        <v>449884</v>
      </c>
      <c r="G25" s="6">
        <f t="shared" si="0"/>
        <v>0</v>
      </c>
      <c r="H25" s="2">
        <f t="shared" si="3"/>
        <v>-430874</v>
      </c>
    </row>
    <row r="26" spans="1:14" ht="15" x14ac:dyDescent="0.25">
      <c r="A26" s="14">
        <v>17</v>
      </c>
      <c r="B26" s="101">
        <f t="shared" si="4"/>
        <v>45681</v>
      </c>
      <c r="C26" s="1"/>
      <c r="D26" s="86">
        <f t="shared" si="1"/>
        <v>22710</v>
      </c>
      <c r="E26" s="1"/>
      <c r="F26" s="3">
        <f t="shared" si="2"/>
        <v>449884</v>
      </c>
      <c r="G26" s="6">
        <f t="shared" si="0"/>
        <v>0</v>
      </c>
      <c r="H26" s="2">
        <f t="shared" si="3"/>
        <v>-430874</v>
      </c>
      <c r="N26" s="85"/>
    </row>
    <row r="27" spans="1:14" ht="15" x14ac:dyDescent="0.25">
      <c r="A27" s="14">
        <v>18</v>
      </c>
      <c r="B27" s="101">
        <f t="shared" si="4"/>
        <v>45688</v>
      </c>
      <c r="C27" s="1"/>
      <c r="D27" s="86">
        <f t="shared" si="1"/>
        <v>22710</v>
      </c>
      <c r="E27" s="1"/>
      <c r="F27" s="3">
        <f t="shared" si="2"/>
        <v>449884</v>
      </c>
      <c r="G27" s="6">
        <f t="shared" si="0"/>
        <v>0</v>
      </c>
      <c r="H27" s="2">
        <f t="shared" si="3"/>
        <v>-430874</v>
      </c>
    </row>
    <row r="28" spans="1:14" ht="15" x14ac:dyDescent="0.25">
      <c r="A28" s="14">
        <v>19</v>
      </c>
      <c r="B28" s="101">
        <f t="shared" si="4"/>
        <v>45695</v>
      </c>
      <c r="C28" s="1"/>
      <c r="D28" s="86">
        <f t="shared" si="1"/>
        <v>22710</v>
      </c>
      <c r="E28" s="1"/>
      <c r="F28" s="3">
        <f t="shared" si="2"/>
        <v>449884</v>
      </c>
      <c r="G28" s="6">
        <f t="shared" si="0"/>
        <v>0</v>
      </c>
      <c r="H28" s="2">
        <f t="shared" si="3"/>
        <v>-430874</v>
      </c>
    </row>
    <row r="29" spans="1:14" ht="15" x14ac:dyDescent="0.25">
      <c r="A29" s="14">
        <v>20</v>
      </c>
      <c r="B29" s="101">
        <f t="shared" si="4"/>
        <v>45702</v>
      </c>
      <c r="C29" s="1"/>
      <c r="D29" s="86">
        <f t="shared" si="1"/>
        <v>22710</v>
      </c>
      <c r="E29" s="1"/>
      <c r="F29" s="3">
        <f t="shared" si="2"/>
        <v>449884</v>
      </c>
      <c r="G29" s="6">
        <f t="shared" si="0"/>
        <v>0</v>
      </c>
      <c r="H29" s="2">
        <f t="shared" si="3"/>
        <v>-430874</v>
      </c>
    </row>
    <row r="30" spans="1:14" ht="15" x14ac:dyDescent="0.25">
      <c r="A30" s="14">
        <v>21</v>
      </c>
      <c r="B30" s="101">
        <f t="shared" si="4"/>
        <v>45709</v>
      </c>
      <c r="C30" s="1"/>
      <c r="D30" s="86">
        <f t="shared" si="1"/>
        <v>22710</v>
      </c>
      <c r="E30" s="1"/>
      <c r="F30" s="3">
        <f t="shared" si="2"/>
        <v>449884</v>
      </c>
      <c r="G30" s="6">
        <f t="shared" si="0"/>
        <v>0</v>
      </c>
      <c r="H30" s="2">
        <f t="shared" si="3"/>
        <v>-430874</v>
      </c>
    </row>
    <row r="31" spans="1:14" ht="15" x14ac:dyDescent="0.25">
      <c r="A31" s="14">
        <v>22</v>
      </c>
      <c r="B31" s="101">
        <f t="shared" si="4"/>
        <v>45716</v>
      </c>
      <c r="C31" s="1"/>
      <c r="D31" s="86">
        <f t="shared" si="1"/>
        <v>22710</v>
      </c>
      <c r="E31" s="1"/>
      <c r="F31" s="3">
        <f t="shared" si="2"/>
        <v>449884</v>
      </c>
      <c r="G31" s="6">
        <f t="shared" si="0"/>
        <v>0</v>
      </c>
      <c r="H31" s="2">
        <f t="shared" si="3"/>
        <v>-430874</v>
      </c>
    </row>
    <row r="32" spans="1:14" ht="15" x14ac:dyDescent="0.25">
      <c r="A32" s="14">
        <v>23</v>
      </c>
      <c r="B32" s="101">
        <f t="shared" si="4"/>
        <v>45723</v>
      </c>
      <c r="C32" s="1"/>
      <c r="D32" s="86">
        <f t="shared" si="1"/>
        <v>22710</v>
      </c>
      <c r="E32" s="1"/>
      <c r="F32" s="3">
        <f t="shared" si="2"/>
        <v>449884</v>
      </c>
      <c r="G32" s="6">
        <f t="shared" si="0"/>
        <v>0</v>
      </c>
      <c r="H32" s="2">
        <f t="shared" si="3"/>
        <v>-430874</v>
      </c>
    </row>
    <row r="33" spans="1:12" ht="15" x14ac:dyDescent="0.25">
      <c r="A33" s="14">
        <v>24</v>
      </c>
      <c r="B33" s="101">
        <f t="shared" si="4"/>
        <v>45730</v>
      </c>
      <c r="C33" s="1"/>
      <c r="D33" s="86">
        <f t="shared" si="1"/>
        <v>22710</v>
      </c>
      <c r="E33" s="1"/>
      <c r="F33" s="3">
        <f t="shared" si="2"/>
        <v>449884</v>
      </c>
      <c r="G33" s="6">
        <f t="shared" si="0"/>
        <v>0</v>
      </c>
      <c r="H33" s="2">
        <f t="shared" si="3"/>
        <v>-430874</v>
      </c>
    </row>
    <row r="34" spans="1:12" ht="15" x14ac:dyDescent="0.25">
      <c r="A34" s="14">
        <v>25</v>
      </c>
      <c r="B34" s="101">
        <f t="shared" si="4"/>
        <v>45737</v>
      </c>
      <c r="C34" s="1"/>
      <c r="D34" s="86">
        <f t="shared" si="1"/>
        <v>22710</v>
      </c>
      <c r="E34" s="1"/>
      <c r="F34" s="3">
        <f t="shared" si="2"/>
        <v>449884</v>
      </c>
      <c r="G34" s="6">
        <f t="shared" si="0"/>
        <v>0</v>
      </c>
      <c r="H34" s="2">
        <f t="shared" si="3"/>
        <v>-430874</v>
      </c>
    </row>
    <row r="35" spans="1:12" ht="15" x14ac:dyDescent="0.25">
      <c r="A35" s="14">
        <v>26</v>
      </c>
      <c r="B35" s="101">
        <f t="shared" si="4"/>
        <v>45744</v>
      </c>
      <c r="C35" s="1"/>
      <c r="D35" s="86">
        <f t="shared" si="1"/>
        <v>22710</v>
      </c>
      <c r="E35" s="1"/>
      <c r="F35" s="3">
        <f t="shared" si="2"/>
        <v>449884</v>
      </c>
      <c r="G35" s="6">
        <f t="shared" si="0"/>
        <v>0</v>
      </c>
      <c r="H35" s="2">
        <f t="shared" si="3"/>
        <v>-430874</v>
      </c>
    </row>
    <row r="36" spans="1:12" ht="15" x14ac:dyDescent="0.25">
      <c r="A36" s="14">
        <v>27</v>
      </c>
      <c r="B36" s="101">
        <f t="shared" si="4"/>
        <v>45751</v>
      </c>
      <c r="C36" s="1"/>
      <c r="D36" s="86">
        <f t="shared" si="1"/>
        <v>22710</v>
      </c>
      <c r="E36" s="1"/>
      <c r="F36" s="3">
        <f t="shared" si="2"/>
        <v>449884</v>
      </c>
      <c r="G36" s="6">
        <f t="shared" si="0"/>
        <v>0</v>
      </c>
      <c r="H36" s="2">
        <f t="shared" si="3"/>
        <v>-430874</v>
      </c>
    </row>
    <row r="37" spans="1:12" ht="15" x14ac:dyDescent="0.25">
      <c r="A37" s="14">
        <v>28</v>
      </c>
      <c r="B37" s="101">
        <f t="shared" si="4"/>
        <v>45758</v>
      </c>
      <c r="C37" s="1"/>
      <c r="D37" s="86">
        <f t="shared" si="1"/>
        <v>22710</v>
      </c>
      <c r="E37" s="1"/>
      <c r="F37" s="3">
        <f t="shared" si="2"/>
        <v>449884</v>
      </c>
      <c r="G37" s="6">
        <f t="shared" si="0"/>
        <v>0</v>
      </c>
      <c r="H37" s="2">
        <f t="shared" si="3"/>
        <v>-430874</v>
      </c>
    </row>
    <row r="38" spans="1:12" ht="15" x14ac:dyDescent="0.25">
      <c r="A38" s="14">
        <v>29</v>
      </c>
      <c r="B38" s="101">
        <f t="shared" si="4"/>
        <v>45765</v>
      </c>
      <c r="C38" s="1"/>
      <c r="D38" s="86">
        <f t="shared" si="1"/>
        <v>22710</v>
      </c>
      <c r="E38" s="1"/>
      <c r="F38" s="3">
        <f t="shared" si="2"/>
        <v>449884</v>
      </c>
      <c r="G38" s="6">
        <f t="shared" si="0"/>
        <v>0</v>
      </c>
      <c r="H38" s="2">
        <f t="shared" si="3"/>
        <v>-430874</v>
      </c>
    </row>
    <row r="39" spans="1:12" ht="15" x14ac:dyDescent="0.25">
      <c r="A39" s="14">
        <v>30</v>
      </c>
      <c r="B39" s="101">
        <f t="shared" si="4"/>
        <v>45772</v>
      </c>
      <c r="C39" s="1"/>
      <c r="D39" s="86">
        <f t="shared" si="1"/>
        <v>22710</v>
      </c>
      <c r="E39" s="1"/>
      <c r="F39" s="3">
        <f t="shared" si="2"/>
        <v>449884</v>
      </c>
      <c r="G39" s="6">
        <f t="shared" si="0"/>
        <v>0</v>
      </c>
      <c r="H39" s="2">
        <f t="shared" si="3"/>
        <v>-430874</v>
      </c>
    </row>
    <row r="40" spans="1:12" ht="15" x14ac:dyDescent="0.25">
      <c r="A40" s="14">
        <v>31</v>
      </c>
      <c r="B40" s="101">
        <f t="shared" si="4"/>
        <v>45779</v>
      </c>
      <c r="C40" s="1"/>
      <c r="D40" s="86">
        <f t="shared" si="1"/>
        <v>22710</v>
      </c>
      <c r="E40" s="1"/>
      <c r="F40" s="3">
        <f t="shared" si="2"/>
        <v>449884</v>
      </c>
      <c r="G40" s="6">
        <f t="shared" si="0"/>
        <v>0</v>
      </c>
      <c r="H40" s="2">
        <f t="shared" si="3"/>
        <v>-430874</v>
      </c>
    </row>
    <row r="41" spans="1:12" ht="15" x14ac:dyDescent="0.25">
      <c r="A41" s="14">
        <v>32</v>
      </c>
      <c r="B41" s="101">
        <f t="shared" si="4"/>
        <v>45786</v>
      </c>
      <c r="C41" s="1"/>
      <c r="D41" s="86">
        <f t="shared" si="1"/>
        <v>22710</v>
      </c>
      <c r="E41" s="1"/>
      <c r="F41" s="3">
        <f t="shared" si="2"/>
        <v>449884</v>
      </c>
      <c r="G41" s="6">
        <f t="shared" si="0"/>
        <v>0</v>
      </c>
      <c r="H41" s="2">
        <f t="shared" si="3"/>
        <v>-430874</v>
      </c>
    </row>
    <row r="42" spans="1:12" ht="15" x14ac:dyDescent="0.25">
      <c r="A42" s="14">
        <v>33</v>
      </c>
      <c r="B42" s="101">
        <f t="shared" si="4"/>
        <v>45793</v>
      </c>
      <c r="C42" s="1"/>
      <c r="D42" s="86">
        <f t="shared" si="1"/>
        <v>22710</v>
      </c>
      <c r="E42" s="1"/>
      <c r="F42" s="3">
        <f t="shared" si="2"/>
        <v>449884</v>
      </c>
      <c r="G42" s="6">
        <f t="shared" si="0"/>
        <v>0</v>
      </c>
      <c r="H42" s="2">
        <f t="shared" si="3"/>
        <v>-430874</v>
      </c>
    </row>
    <row r="43" spans="1:12" ht="15" x14ac:dyDescent="0.25">
      <c r="A43" s="14">
        <v>34</v>
      </c>
      <c r="B43" s="101">
        <f t="shared" si="4"/>
        <v>45800</v>
      </c>
      <c r="C43" s="1"/>
      <c r="D43" s="86">
        <f t="shared" si="1"/>
        <v>22710</v>
      </c>
      <c r="E43" s="1"/>
      <c r="F43" s="3">
        <f t="shared" si="2"/>
        <v>449884</v>
      </c>
      <c r="G43" s="6">
        <f t="shared" si="0"/>
        <v>0</v>
      </c>
      <c r="H43" s="2">
        <f t="shared" si="3"/>
        <v>-430874</v>
      </c>
    </row>
    <row r="44" spans="1:12" ht="15" x14ac:dyDescent="0.25">
      <c r="A44" s="14">
        <v>35</v>
      </c>
      <c r="B44" s="101">
        <f t="shared" si="4"/>
        <v>45807</v>
      </c>
      <c r="C44" s="1"/>
      <c r="D44" s="86">
        <f t="shared" si="1"/>
        <v>22710</v>
      </c>
      <c r="E44" s="1"/>
      <c r="F44" s="3">
        <f t="shared" si="2"/>
        <v>449884</v>
      </c>
      <c r="G44" s="6">
        <f t="shared" si="0"/>
        <v>0</v>
      </c>
      <c r="H44" s="2">
        <f t="shared" si="3"/>
        <v>-430874</v>
      </c>
    </row>
    <row r="45" spans="1:12" ht="15" x14ac:dyDescent="0.25">
      <c r="A45" s="14">
        <v>36</v>
      </c>
      <c r="B45" s="101">
        <f t="shared" si="4"/>
        <v>45814</v>
      </c>
      <c r="C45" s="1"/>
      <c r="D45" s="86">
        <f t="shared" si="1"/>
        <v>22710</v>
      </c>
      <c r="E45" s="1"/>
      <c r="F45" s="3">
        <f t="shared" si="2"/>
        <v>449884</v>
      </c>
      <c r="G45" s="6">
        <f t="shared" si="0"/>
        <v>0</v>
      </c>
      <c r="H45" s="2">
        <f t="shared" si="3"/>
        <v>-430874</v>
      </c>
      <c r="L45" s="110"/>
    </row>
    <row r="46" spans="1:12" ht="15" x14ac:dyDescent="0.25">
      <c r="A46" s="14">
        <v>37</v>
      </c>
      <c r="B46" s="101">
        <f t="shared" si="4"/>
        <v>45821</v>
      </c>
      <c r="C46" s="1"/>
      <c r="D46" s="86">
        <f t="shared" si="1"/>
        <v>22710</v>
      </c>
      <c r="E46" s="1"/>
      <c r="F46" s="3">
        <f t="shared" si="2"/>
        <v>449884</v>
      </c>
      <c r="G46" s="6">
        <f t="shared" si="0"/>
        <v>0</v>
      </c>
      <c r="H46" s="2">
        <f t="shared" si="3"/>
        <v>-430874</v>
      </c>
    </row>
    <row r="47" spans="1:12" ht="15" x14ac:dyDescent="0.25">
      <c r="A47" s="14">
        <v>38</v>
      </c>
      <c r="B47" s="101">
        <f t="shared" si="4"/>
        <v>45828</v>
      </c>
      <c r="C47" s="1"/>
      <c r="D47" s="86">
        <f t="shared" si="1"/>
        <v>22710</v>
      </c>
      <c r="E47" s="1"/>
      <c r="F47" s="3">
        <f t="shared" si="2"/>
        <v>449884</v>
      </c>
      <c r="G47" s="6">
        <f t="shared" si="0"/>
        <v>0</v>
      </c>
      <c r="H47" s="2">
        <f t="shared" si="3"/>
        <v>-430874</v>
      </c>
    </row>
    <row r="48" spans="1:12" ht="15" x14ac:dyDescent="0.25">
      <c r="A48" s="14">
        <v>39</v>
      </c>
      <c r="B48" s="101">
        <f t="shared" si="4"/>
        <v>45835</v>
      </c>
      <c r="C48" s="1"/>
      <c r="D48" s="86">
        <f t="shared" si="1"/>
        <v>22710</v>
      </c>
      <c r="E48" s="1"/>
      <c r="F48" s="3">
        <f t="shared" si="2"/>
        <v>449884</v>
      </c>
      <c r="G48" s="6">
        <f t="shared" si="0"/>
        <v>0</v>
      </c>
      <c r="H48" s="2">
        <f t="shared" si="3"/>
        <v>-430874</v>
      </c>
      <c r="K48" s="12"/>
    </row>
    <row r="49" spans="1:8" ht="15" x14ac:dyDescent="0.25">
      <c r="A49" s="14">
        <v>40</v>
      </c>
      <c r="B49" s="101">
        <f t="shared" si="4"/>
        <v>45842</v>
      </c>
      <c r="C49" s="1"/>
      <c r="D49" s="86">
        <f t="shared" si="1"/>
        <v>22710</v>
      </c>
      <c r="E49" s="1"/>
      <c r="F49" s="3">
        <f t="shared" si="2"/>
        <v>449884</v>
      </c>
      <c r="G49" s="6">
        <f t="shared" si="0"/>
        <v>0</v>
      </c>
      <c r="H49" s="2">
        <f t="shared" si="3"/>
        <v>-430874</v>
      </c>
    </row>
    <row r="50" spans="1:8" ht="15" x14ac:dyDescent="0.25">
      <c r="A50" s="14">
        <v>41</v>
      </c>
      <c r="B50" s="101">
        <f t="shared" si="4"/>
        <v>45849</v>
      </c>
      <c r="C50" s="1"/>
      <c r="D50" s="86">
        <f t="shared" si="1"/>
        <v>22710</v>
      </c>
      <c r="E50" s="1"/>
      <c r="F50" s="3">
        <f t="shared" si="2"/>
        <v>449884</v>
      </c>
      <c r="G50" s="6">
        <f t="shared" si="0"/>
        <v>0</v>
      </c>
      <c r="H50" s="2">
        <f t="shared" si="3"/>
        <v>-430874</v>
      </c>
    </row>
    <row r="51" spans="1:8" ht="15" x14ac:dyDescent="0.25">
      <c r="A51" s="14">
        <v>42</v>
      </c>
      <c r="B51" s="101">
        <f t="shared" si="4"/>
        <v>45856</v>
      </c>
      <c r="C51" s="1"/>
      <c r="D51" s="86">
        <f t="shared" si="1"/>
        <v>22710</v>
      </c>
      <c r="E51" s="1"/>
      <c r="F51" s="3">
        <f t="shared" si="2"/>
        <v>449884</v>
      </c>
      <c r="G51" s="6">
        <f t="shared" si="0"/>
        <v>0</v>
      </c>
      <c r="H51" s="2">
        <f t="shared" si="3"/>
        <v>-430874</v>
      </c>
    </row>
    <row r="52" spans="1:8" ht="15" x14ac:dyDescent="0.25">
      <c r="A52" s="14">
        <v>43</v>
      </c>
      <c r="B52" s="101">
        <f t="shared" si="4"/>
        <v>45863</v>
      </c>
      <c r="C52" s="1"/>
      <c r="D52" s="86">
        <f t="shared" si="1"/>
        <v>22710</v>
      </c>
      <c r="E52" s="1"/>
      <c r="F52" s="3">
        <f t="shared" si="2"/>
        <v>449884</v>
      </c>
      <c r="G52" s="6">
        <f t="shared" si="0"/>
        <v>0</v>
      </c>
      <c r="H52" s="2">
        <f t="shared" si="3"/>
        <v>-430874</v>
      </c>
    </row>
    <row r="53" spans="1:8" ht="15" x14ac:dyDescent="0.25">
      <c r="A53" s="14">
        <v>44</v>
      </c>
      <c r="B53" s="101">
        <f t="shared" si="4"/>
        <v>45870</v>
      </c>
      <c r="C53" s="1"/>
      <c r="D53" s="86">
        <f t="shared" si="1"/>
        <v>22710</v>
      </c>
      <c r="E53" s="1"/>
      <c r="F53" s="3">
        <f t="shared" si="2"/>
        <v>449884</v>
      </c>
      <c r="G53" s="6">
        <f t="shared" si="0"/>
        <v>0</v>
      </c>
      <c r="H53" s="2">
        <f t="shared" si="3"/>
        <v>-430874</v>
      </c>
    </row>
    <row r="54" spans="1:8" ht="15" x14ac:dyDescent="0.25">
      <c r="A54" s="14">
        <v>45</v>
      </c>
      <c r="B54" s="101">
        <f t="shared" si="4"/>
        <v>45877</v>
      </c>
      <c r="C54" s="1"/>
      <c r="D54" s="86">
        <f t="shared" si="1"/>
        <v>22710</v>
      </c>
      <c r="E54" s="1"/>
      <c r="F54" s="3">
        <f t="shared" si="2"/>
        <v>449884</v>
      </c>
      <c r="G54" s="6">
        <f t="shared" si="0"/>
        <v>0</v>
      </c>
      <c r="H54" s="2">
        <f t="shared" si="3"/>
        <v>-430874</v>
      </c>
    </row>
    <row r="55" spans="1:8" ht="15" x14ac:dyDescent="0.25">
      <c r="A55" s="14">
        <v>46</v>
      </c>
      <c r="B55" s="101">
        <f t="shared" si="4"/>
        <v>45884</v>
      </c>
      <c r="C55" s="1"/>
      <c r="D55" s="86">
        <f t="shared" si="1"/>
        <v>22710</v>
      </c>
      <c r="E55" s="1"/>
      <c r="F55" s="3">
        <f t="shared" si="2"/>
        <v>449884</v>
      </c>
      <c r="G55" s="6">
        <f t="shared" si="0"/>
        <v>0</v>
      </c>
      <c r="H55" s="2">
        <f t="shared" si="3"/>
        <v>-430874</v>
      </c>
    </row>
    <row r="56" spans="1:8" ht="15" x14ac:dyDescent="0.25">
      <c r="A56" s="14">
        <v>47</v>
      </c>
      <c r="B56" s="101">
        <f t="shared" si="4"/>
        <v>45891</v>
      </c>
      <c r="C56" s="1"/>
      <c r="D56" s="86">
        <f t="shared" si="1"/>
        <v>22710</v>
      </c>
      <c r="E56" s="1"/>
      <c r="F56" s="3">
        <f t="shared" si="2"/>
        <v>449884</v>
      </c>
      <c r="G56" s="6">
        <f t="shared" si="0"/>
        <v>0</v>
      </c>
      <c r="H56" s="2">
        <f t="shared" si="3"/>
        <v>-430874</v>
      </c>
    </row>
    <row r="57" spans="1:8" ht="15" x14ac:dyDescent="0.25">
      <c r="A57" s="14">
        <v>48</v>
      </c>
      <c r="B57" s="101">
        <f t="shared" si="4"/>
        <v>45898</v>
      </c>
      <c r="C57" s="1"/>
      <c r="D57" s="86">
        <f t="shared" si="1"/>
        <v>22710</v>
      </c>
      <c r="E57" s="1"/>
      <c r="F57" s="3">
        <f t="shared" si="2"/>
        <v>449884</v>
      </c>
      <c r="G57" s="6">
        <f t="shared" si="0"/>
        <v>0</v>
      </c>
      <c r="H57" s="2">
        <f t="shared" si="3"/>
        <v>-430874</v>
      </c>
    </row>
    <row r="58" spans="1:8" ht="15" x14ac:dyDescent="0.25">
      <c r="A58" s="14">
        <v>49</v>
      </c>
      <c r="B58" s="101">
        <f t="shared" si="4"/>
        <v>45905</v>
      </c>
      <c r="C58" s="1"/>
      <c r="D58" s="86">
        <f t="shared" si="1"/>
        <v>22710</v>
      </c>
      <c r="E58" s="1"/>
      <c r="F58" s="3">
        <f t="shared" si="2"/>
        <v>449884</v>
      </c>
      <c r="G58" s="6">
        <f t="shared" si="0"/>
        <v>0</v>
      </c>
      <c r="H58" s="2">
        <f t="shared" si="3"/>
        <v>-430874</v>
      </c>
    </row>
    <row r="59" spans="1:8" ht="15" x14ac:dyDescent="0.25">
      <c r="A59" s="14">
        <v>50</v>
      </c>
      <c r="B59" s="101">
        <f t="shared" si="4"/>
        <v>45912</v>
      </c>
      <c r="C59" s="1"/>
      <c r="D59" s="86">
        <f t="shared" si="1"/>
        <v>22710</v>
      </c>
      <c r="E59" s="1"/>
      <c r="F59" s="3">
        <f t="shared" si="2"/>
        <v>449884</v>
      </c>
      <c r="G59" s="6">
        <f t="shared" si="0"/>
        <v>0</v>
      </c>
      <c r="H59" s="2">
        <f t="shared" si="3"/>
        <v>-430874</v>
      </c>
    </row>
    <row r="60" spans="1:8" ht="15" x14ac:dyDescent="0.25">
      <c r="A60" s="14">
        <v>51</v>
      </c>
      <c r="B60" s="101">
        <f t="shared" si="4"/>
        <v>45919</v>
      </c>
      <c r="C60" s="1"/>
      <c r="D60" s="86">
        <f t="shared" si="1"/>
        <v>22710</v>
      </c>
      <c r="E60" s="1"/>
      <c r="F60" s="3">
        <f t="shared" si="2"/>
        <v>449884</v>
      </c>
      <c r="G60" s="6">
        <f t="shared" si="0"/>
        <v>0</v>
      </c>
      <c r="H60" s="2">
        <f t="shared" si="3"/>
        <v>-430874</v>
      </c>
    </row>
    <row r="61" spans="1:8" ht="15.75" thickBot="1" x14ac:dyDescent="0.3">
      <c r="A61" s="109">
        <v>52</v>
      </c>
      <c r="B61" s="103"/>
      <c r="C61" s="58"/>
      <c r="D61" s="57">
        <f t="shared" si="1"/>
        <v>22710</v>
      </c>
      <c r="E61" s="58"/>
      <c r="F61" s="57">
        <f t="shared" si="2"/>
        <v>449884</v>
      </c>
      <c r="G61" s="57">
        <f t="shared" si="0"/>
        <v>0</v>
      </c>
      <c r="H61" s="57">
        <f t="shared" si="3"/>
        <v>-430874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24" zoomScale="107" zoomScaleNormal="107" workbookViewId="0">
      <pane xSplit="1" topLeftCell="D1" activePane="topRight" state="frozen"/>
      <selection pane="topRight" activeCell="X47" sqref="X47"/>
    </sheetView>
  </sheetViews>
  <sheetFormatPr defaultRowHeight="12.75" x14ac:dyDescent="0.2"/>
  <cols>
    <col min="1" max="1" width="15.7109375" customWidth="1"/>
    <col min="2" max="2" width="10" customWidth="1"/>
    <col min="3" max="3" width="10.7109375" customWidth="1"/>
    <col min="4" max="4" width="13.140625" customWidth="1"/>
    <col min="5" max="5" width="17.5703125" bestFit="1" customWidth="1"/>
    <col min="6" max="6" width="9.5703125" hidden="1" customWidth="1"/>
    <col min="7" max="7" width="11.7109375" hidden="1" customWidth="1"/>
    <col min="8" max="8" width="10.7109375" hidden="1" customWidth="1"/>
    <col min="9" max="12" width="12" hidden="1" customWidth="1"/>
    <col min="13" max="24" width="12" customWidth="1"/>
  </cols>
  <sheetData>
    <row r="1" spans="1:5" x14ac:dyDescent="0.2">
      <c r="A1" s="4" t="s">
        <v>34</v>
      </c>
    </row>
    <row r="2" spans="1:5" x14ac:dyDescent="0.2">
      <c r="A2" s="13" t="s">
        <v>35</v>
      </c>
    </row>
    <row r="4" spans="1:5" x14ac:dyDescent="0.2">
      <c r="A4" s="4" t="s">
        <v>3</v>
      </c>
    </row>
    <row r="5" spans="1:5" x14ac:dyDescent="0.2">
      <c r="A5" s="4"/>
    </row>
    <row r="6" spans="1:5" x14ac:dyDescent="0.2">
      <c r="A6" t="s">
        <v>45</v>
      </c>
      <c r="B6" s="12" t="s">
        <v>67</v>
      </c>
    </row>
    <row r="7" spans="1:5" x14ac:dyDescent="0.2">
      <c r="A7" s="14" t="s">
        <v>30</v>
      </c>
      <c r="B7" t="s">
        <v>26</v>
      </c>
    </row>
    <row r="8" spans="1:5" x14ac:dyDescent="0.2">
      <c r="A8" s="14" t="s">
        <v>24</v>
      </c>
      <c r="B8" t="s">
        <v>27</v>
      </c>
    </row>
    <row r="9" spans="1:5" x14ac:dyDescent="0.2">
      <c r="A9" s="14" t="s">
        <v>25</v>
      </c>
      <c r="B9" t="s">
        <v>47</v>
      </c>
      <c r="E9" s="14"/>
    </row>
    <row r="10" spans="1:5" x14ac:dyDescent="0.2">
      <c r="A10" s="14" t="s">
        <v>48</v>
      </c>
      <c r="B10" t="s">
        <v>46</v>
      </c>
      <c r="E10" s="15"/>
    </row>
    <row r="11" spans="1:5" x14ac:dyDescent="0.2">
      <c r="A11" s="14" t="s">
        <v>49</v>
      </c>
      <c r="B11" t="s">
        <v>52</v>
      </c>
      <c r="E11" s="15"/>
    </row>
    <row r="12" spans="1:5" x14ac:dyDescent="0.2">
      <c r="A12" s="14" t="s">
        <v>51</v>
      </c>
      <c r="B12" s="14" t="s">
        <v>56</v>
      </c>
      <c r="C12" s="14"/>
      <c r="D12" s="14"/>
      <c r="E12" s="15"/>
    </row>
    <row r="13" spans="1:5" x14ac:dyDescent="0.2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">
      <c r="A19" s="12" t="s">
        <v>79</v>
      </c>
      <c r="B19" s="59" t="s">
        <v>90</v>
      </c>
      <c r="C19" s="14"/>
      <c r="D19" s="14"/>
      <c r="E19" s="61">
        <v>42643</v>
      </c>
    </row>
    <row r="20" spans="1:24" x14ac:dyDescent="0.2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x14ac:dyDescent="0.2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x14ac:dyDescent="0.2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5" thickBot="1" x14ac:dyDescent="0.25">
      <c r="A23" s="112" t="s">
        <v>114</v>
      </c>
      <c r="B23" s="55" t="s">
        <v>115</v>
      </c>
      <c r="C23" s="14"/>
      <c r="D23" s="14"/>
      <c r="E23" s="102">
        <f>'Data 2024_25'!B24</f>
        <v>45667</v>
      </c>
    </row>
    <row r="24" spans="1:24" x14ac:dyDescent="0.2">
      <c r="A24" s="92" t="s">
        <v>29</v>
      </c>
      <c r="B24" s="122" t="s">
        <v>31</v>
      </c>
      <c r="C24" s="123"/>
      <c r="D24" s="123"/>
      <c r="E24" s="97">
        <f>E23</f>
        <v>45667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5" thickBot="1" x14ac:dyDescent="0.25">
      <c r="A25" s="94" t="s">
        <v>28</v>
      </c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5" thickBot="1" x14ac:dyDescent="0.25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114</v>
      </c>
    </row>
    <row r="27" spans="1:24" x14ac:dyDescent="0.2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/>
    </row>
    <row r="31" spans="1:24" x14ac:dyDescent="0.2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30988+3151+19966</f>
        <v>54105</v>
      </c>
    </row>
    <row r="32" spans="1:24" x14ac:dyDescent="0.2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28964+53239+45189+31892+488+26327+26349+44066</f>
        <v>256514</v>
      </c>
    </row>
    <row r="34" spans="1:24" x14ac:dyDescent="0.2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/>
    </row>
    <row r="36" spans="1:24" x14ac:dyDescent="0.2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/>
    </row>
    <row r="37" spans="1:24" x14ac:dyDescent="0.2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15510+15515</f>
        <v>31025</v>
      </c>
    </row>
    <row r="43" spans="1:24" x14ac:dyDescent="0.2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5396+54980+5296</f>
        <v>65672</v>
      </c>
    </row>
    <row r="44" spans="1:24" x14ac:dyDescent="0.2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19726+17841+5001</f>
        <v>42568</v>
      </c>
    </row>
    <row r="45" spans="1:24" x14ac:dyDescent="0.2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5" thickBot="1" x14ac:dyDescent="0.25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/>
    </row>
    <row r="47" spans="1:24" ht="13.5" thickBot="1" x14ac:dyDescent="0.25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449884</v>
      </c>
    </row>
    <row r="48" spans="1:24" x14ac:dyDescent="0.2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">
      <c r="A50" s="4" t="s">
        <v>9</v>
      </c>
    </row>
    <row r="51" spans="1:24" ht="13.5" thickBot="1" x14ac:dyDescent="0.25"/>
    <row r="52" spans="1:24" ht="13.5" thickBot="1" x14ac:dyDescent="0.25">
      <c r="A52" s="90" t="s">
        <v>78</v>
      </c>
      <c r="B52" s="91"/>
      <c r="C52" s="91"/>
      <c r="D52" s="91"/>
      <c r="E52" s="98">
        <f>E24</f>
        <v>45667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5" thickBot="1" x14ac:dyDescent="0.25">
      <c r="A53" s="120" t="s">
        <v>33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5" thickBot="1" x14ac:dyDescent="0.25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221+258+400+519+851+110</f>
        <v>2359</v>
      </c>
    </row>
    <row r="58" spans="1:24" x14ac:dyDescent="0.2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492+484+1363+944+840+374+543+576+103+934+756+382+274+526</f>
        <v>8591</v>
      </c>
    </row>
    <row r="59" spans="1:24" x14ac:dyDescent="0.2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413+1769+592+1247+852+918</f>
        <v>5791</v>
      </c>
    </row>
    <row r="60" spans="1:24" x14ac:dyDescent="0.2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207+142+104+243+224+329+183+658+413</f>
        <v>2503</v>
      </c>
    </row>
    <row r="61" spans="1:24" x14ac:dyDescent="0.2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618+373+547</f>
        <v>1538</v>
      </c>
    </row>
    <row r="68" spans="1:24" ht="13.5" thickBot="1" x14ac:dyDescent="0.25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5" thickBot="1" x14ac:dyDescent="0.25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20782</v>
      </c>
    </row>
    <row r="70" spans="1:24" x14ac:dyDescent="0.2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7AB000-C37D-4249-B2AB-A877D85B5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2025-01-16T10:56:57Z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